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1"/>
  </bookViews>
  <sheets>
    <sheet name="汇总表" sheetId="3" r:id="rId1"/>
    <sheet name="明细表" sheetId="4" r:id="rId2"/>
    <sheet name="勿删除（项目类型）" sheetId="2" state="hidden" r:id="rId3"/>
  </sheets>
  <definedNames>
    <definedName name="_xlnm._FilterDatabase" localSheetId="1" hidden="1">明细表!$A$3:$AJ$54</definedName>
    <definedName name="_xlnm.Print_Titles" localSheetId="0">汇总表!$3:$4</definedName>
    <definedName name="_xlnm.Print_Titles" localSheetId="1">明细表!$3:$5</definedName>
    <definedName name="产业项目">#REF!</definedName>
    <definedName name="村公共服务">#REF!</definedName>
    <definedName name="村基础设施">#REF!</definedName>
    <definedName name="公益岗位">#REF!</definedName>
    <definedName name="健康扶贫">#REF!</definedName>
    <definedName name="教育扶贫">#REF!</definedName>
    <definedName name="金融扶贫">#REF!</definedName>
    <definedName name="就业扶贫">#REF!</definedName>
    <definedName name="生活条件改善">#REF!</definedName>
    <definedName name="危房改造">#REF!</definedName>
    <definedName name="项目管理费">#REF!</definedName>
    <definedName name="项目类型">#REF!</definedName>
    <definedName name="易地扶贫搬迁">#REF!</definedName>
    <definedName name="综合保障性扶贫">#REF!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<sst xmlns="http://schemas.openxmlformats.org/spreadsheetml/2006/main" count="4086" uniqueCount="1531">
  <si>
    <t>附件1</t>
  </si>
  <si>
    <t>佛坪县2024年巩固拓展脱贫攻坚成果和乡村振兴项目库
汇总表（衔接资金）</t>
  </si>
  <si>
    <t>序号</t>
  </si>
  <si>
    <t>项目类型</t>
  </si>
  <si>
    <t>项目个数（个）</t>
  </si>
  <si>
    <t>项目预算总投资（万元）</t>
  </si>
  <si>
    <t>合计</t>
  </si>
  <si>
    <t>1.财政衔接资金</t>
  </si>
  <si>
    <t>2.其他涉农整合资金</t>
  </si>
  <si>
    <t>3.其他财政资金</t>
  </si>
  <si>
    <t>4.群众自筹等其他资金</t>
  </si>
  <si>
    <t>总计</t>
  </si>
  <si>
    <t>一、产业发展</t>
  </si>
  <si>
    <t>1.生产项目</t>
  </si>
  <si>
    <t>2.加工流通项目</t>
  </si>
  <si>
    <t>3.配套设施项目</t>
  </si>
  <si>
    <t>4.产业服务支撑项目</t>
  </si>
  <si>
    <t>5.金融保险配套项目</t>
  </si>
  <si>
    <t>6.高质量庭院经济</t>
  </si>
  <si>
    <t>二、就业项目</t>
  </si>
  <si>
    <t>1.务工补助</t>
  </si>
  <si>
    <t>2.就业</t>
  </si>
  <si>
    <t>3.创业</t>
  </si>
  <si>
    <t>4.乡村工匠</t>
  </si>
  <si>
    <t>5.公益性岗位</t>
  </si>
  <si>
    <t>三、乡村建设行动</t>
  </si>
  <si>
    <t>1.农村基础设施（含产业配套基础设施）</t>
  </si>
  <si>
    <t>2.人居环境整治</t>
  </si>
  <si>
    <t>3.农村公共服务</t>
  </si>
  <si>
    <t>4.村庄规划编制（含修编）</t>
  </si>
  <si>
    <t>四、易地搬迁后扶</t>
  </si>
  <si>
    <t>易地搬迁后扶</t>
  </si>
  <si>
    <t>五、巩固三保障成果</t>
  </si>
  <si>
    <t>1.住房</t>
  </si>
  <si>
    <t>2.教育</t>
  </si>
  <si>
    <t>3.健康</t>
  </si>
  <si>
    <t>4.综合保障</t>
  </si>
  <si>
    <t>六、乡村治理和农村精神文明建设</t>
  </si>
  <si>
    <t>1.乡村治理</t>
  </si>
  <si>
    <t>2.农村精神文明建设</t>
  </si>
  <si>
    <t>七、项目管理费</t>
  </si>
  <si>
    <t>项目管理费</t>
  </si>
  <si>
    <t>八、其他</t>
  </si>
  <si>
    <t>其他</t>
  </si>
  <si>
    <t>附件2</t>
  </si>
  <si>
    <t>佛坪县2024年巩固拓展脱贫攻坚成果和乡村振兴项目库（衔接资金）明细表</t>
  </si>
  <si>
    <t>项目名称</t>
  </si>
  <si>
    <t>建设内容</t>
  </si>
  <si>
    <t>建设性质(新建、扩建、改建)</t>
  </si>
  <si>
    <t>实施地点（镇/村）</t>
  </si>
  <si>
    <t>绩效目标</t>
  </si>
  <si>
    <t>群众参与和利益联结机制（土地流转、带动生产、帮助产销对接、资产入股、收益分红等）</t>
  </si>
  <si>
    <t>绩效目标申报</t>
  </si>
  <si>
    <t>主管部门</t>
  </si>
  <si>
    <t>项目实施单位</t>
  </si>
  <si>
    <t>项目负责人</t>
  </si>
  <si>
    <t>联系电话</t>
  </si>
  <si>
    <t>项目建设期限</t>
  </si>
  <si>
    <t>资金规模和筹资方式</t>
  </si>
  <si>
    <t>受益对象（人）</t>
  </si>
  <si>
    <t>是否以工代赈方式实施项目</t>
  </si>
  <si>
    <t>是否到户项目</t>
  </si>
  <si>
    <t>是否脱贫村项目</t>
  </si>
  <si>
    <t>是否资产收益</t>
  </si>
  <si>
    <t>是否增加村集体经济收入</t>
  </si>
  <si>
    <t>年度总目标</t>
  </si>
  <si>
    <t>产出指标</t>
  </si>
  <si>
    <t>效益指标</t>
  </si>
  <si>
    <t>满意度</t>
  </si>
  <si>
    <t>合计（万元）</t>
  </si>
  <si>
    <t>其中：1.财政资金</t>
  </si>
  <si>
    <t>2.群众自筹等其他资金</t>
  </si>
  <si>
    <t>受益总人口数</t>
  </si>
  <si>
    <t>其中脱贫人口和监测对象人数</t>
  </si>
  <si>
    <t>是否资产收益扶贫</t>
  </si>
  <si>
    <t>资产收益分配方案（简述）</t>
  </si>
  <si>
    <t>村集体经济收入分配方案（简述）</t>
  </si>
  <si>
    <t>数量指标</t>
  </si>
  <si>
    <t>质量指标</t>
  </si>
  <si>
    <t>时效指标</t>
  </si>
  <si>
    <t>成本指标</t>
  </si>
  <si>
    <t>经济效益</t>
  </si>
  <si>
    <t>社会效益</t>
  </si>
  <si>
    <t>可持续效益</t>
  </si>
  <si>
    <t>财政衔接资金</t>
  </si>
  <si>
    <t>其他涉农整合资金</t>
  </si>
  <si>
    <t>其他财政资金</t>
  </si>
  <si>
    <t>总 计</t>
  </si>
  <si>
    <t>163个</t>
  </si>
  <si>
    <t>81个</t>
  </si>
  <si>
    <t>62个</t>
  </si>
  <si>
    <t>①种植业基地</t>
  </si>
  <si>
    <t>岳坝镇巩固脱贫成果支持脱贫户、监测对象到户种植项目</t>
  </si>
  <si>
    <t>72户发展天麻51820㎡，111户发展猪苓66640㎡，192户发展山茱萸垦抚管理3196亩，48户发展魔芋122.5亩，16户发展干果283亩，3户发展特色小杂果种植27亩，6户发展椴木食用菌80架，6户发展袋料食用菌33500袋。</t>
  </si>
  <si>
    <t>新建</t>
  </si>
  <si>
    <t>岳坝镇8个村</t>
  </si>
  <si>
    <t>脱贫户、监测对象自主发展产业，按奖补标准进行补助，受益 8个村脱贫户、监测对象284户976人，户均增收1万元左右。</t>
  </si>
  <si>
    <t>群众自主发展产业增收</t>
  </si>
  <si>
    <t>实现户均增收10000元。</t>
  </si>
  <si>
    <t>天麻51820㎡，猪苓66640㎡，山茱萸垦抚管理3196亩，魔芋122.5亩，干果283亩，特色小杂果种植27亩，椴木食用菌80架，袋料食用菌33500袋。</t>
  </si>
  <si>
    <t>验收合格率100%</t>
  </si>
  <si>
    <t>完成率100%</t>
  </si>
  <si>
    <t>财政资金投入261.6万元</t>
  </si>
  <si>
    <t>户均增收10000元</t>
  </si>
  <si>
    <t>受益户284户</t>
  </si>
  <si>
    <t>带动群众增收</t>
  </si>
  <si>
    <t>≥98%</t>
  </si>
  <si>
    <t>农业农村局</t>
  </si>
  <si>
    <t>岳坝镇政府</t>
  </si>
  <si>
    <t>肖景峰</t>
  </si>
  <si>
    <t>2024年2月至10月</t>
  </si>
  <si>
    <t>否</t>
  </si>
  <si>
    <t>是</t>
  </si>
  <si>
    <t>西岔河镇脱贫户、监测对象到户种植类项目</t>
  </si>
  <si>
    <t>发展猪苓天麻58800平方米、山茱萸垦抚管理499亩，发展食用菌5000袋、栽种魔芋10亩。</t>
  </si>
  <si>
    <t>西岔河镇6个村</t>
  </si>
  <si>
    <t>项目属于脱贫户、监测对象自主发展产业，按奖补标准进行补助，预计户均增收0.6万元以上，受益6个村脱贫户、监测对象92户。</t>
  </si>
  <si>
    <t>到户项目</t>
  </si>
  <si>
    <t>完成建设内容</t>
  </si>
  <si>
    <t>发展猪苓天麻58800平方米、山茱萸垦抚管理499亩</t>
  </si>
  <si>
    <t>验收达到合格标准及以上</t>
  </si>
  <si>
    <t>2024年6月以前</t>
  </si>
  <si>
    <t>按奖补标准补助</t>
  </si>
  <si>
    <t>户均增收≥0.6万元</t>
  </si>
  <si>
    <t>提升农户对产业发展的满意度</t>
  </si>
  <si>
    <t>持续带动脱贫户增收≥1年</t>
  </si>
  <si>
    <t>西岔河镇政府</t>
  </si>
  <si>
    <t>吴启贵</t>
  </si>
  <si>
    <t>陈家坝镇脱贫户、监测对象到户种植类项目</t>
  </si>
  <si>
    <t>发展天麻26350平方米、猪苓140050平方米、山茱萸垦抚管理768亩、魔芋195亩、袋料香菇5000袋、干果、特色小杂果28亩</t>
  </si>
  <si>
    <t>陈家坝镇5个村</t>
  </si>
  <si>
    <t>脱贫户、监测对象自主发展产业，按奖补标准进行补助，受益5个村脱贫户、监测对象220户，预计户均增收1万元以上。</t>
  </si>
  <si>
    <t>带动生产、帮助产销对接</t>
  </si>
  <si>
    <t>扩大产业规模，带动群众户均增收不低于1万元</t>
  </si>
  <si>
    <t>建设任务完成率100%</t>
  </si>
  <si>
    <t>及时完工率100%</t>
  </si>
  <si>
    <t>项目总投资210万元</t>
  </si>
  <si>
    <t>受益户户均增收≥1万元</t>
  </si>
  <si>
    <t>带动受益户增收220户</t>
  </si>
  <si>
    <t>持续带动群众增收3年</t>
  </si>
  <si>
    <t>受益户满意度≥95%</t>
  </si>
  <si>
    <t>陈家坝镇政府</t>
  </si>
  <si>
    <t>闫桂先</t>
  </si>
  <si>
    <t xml:space="preserve">否 </t>
  </si>
  <si>
    <t>石墩河镇脱贫户、监测对象到户种植类项目</t>
  </si>
  <si>
    <t>脱贫户、监测对象自主发展产业104户，种植天麻、猪苓面积67400平方米。</t>
  </si>
  <si>
    <t>石墩河镇3个村</t>
  </si>
  <si>
    <t>脱贫户、监测对象自主发展产业，按奖补标准进行补助，受益3个村脱贫户、监测对象104户，预计户均增收5000元左右。</t>
  </si>
  <si>
    <t>带动生产</t>
  </si>
  <si>
    <t>种植天麻猪苓面积21000平方米。</t>
  </si>
  <si>
    <t>种植成活率95%以上</t>
  </si>
  <si>
    <t>项目开工及时率100%</t>
  </si>
  <si>
    <t>天麻种苗购置300元/亩</t>
  </si>
  <si>
    <t>户均增收5000元。</t>
  </si>
  <si>
    <t>直接受益建档立卡人口户数35户</t>
  </si>
  <si>
    <t>1年</t>
  </si>
  <si>
    <t>石墩河村镇政府</t>
  </si>
  <si>
    <t>陈锋</t>
  </si>
  <si>
    <t>大河坝镇脱贫户、监测对象到户种植类项目</t>
  </si>
  <si>
    <t>种植猪苓119400平方米；种植天麻20300平方米，种植魔芋43亩，种植李子2亩，木耳20架，山茱萸垦扶管理194亩、板栗142亩。</t>
  </si>
  <si>
    <t>大河坝镇</t>
  </si>
  <si>
    <t>脱贫户、监测对象自主发展产业，按奖补标准进行补助，受益10个村脱贫户、监测对象240户，户均增收1.5万元以上。</t>
  </si>
  <si>
    <t>自主发展</t>
  </si>
  <si>
    <t>种植猪苓119400平方米；种植天麻20300平方米，种植魔芋43亩，种植李子2亩，木耳20架，土豆54亩，山茱萸垦扶管理194亩、板栗142亩。</t>
  </si>
  <si>
    <t>2024年1月至10月</t>
  </si>
  <si>
    <t>脱贫户、三类人群户籍均增收15000元以上。</t>
  </si>
  <si>
    <t>鼓励群众自主发展产业</t>
  </si>
  <si>
    <t>大河镇政府</t>
  </si>
  <si>
    <t>何红刚</t>
  </si>
  <si>
    <t>长角坝镇脱贫户、监测对象到户种植类项目</t>
  </si>
  <si>
    <t>支持脱贫户、监测户发展种养殖产业，发展猪苓、天麻63100平方米，山茱萸垦抚管理2287亩，发展魔芋17亩，发展板栗、核桃120亩,发展小杂果12亩，发展食用菌10架。</t>
  </si>
  <si>
    <t>长角坝镇</t>
  </si>
  <si>
    <t>脱贫户、监测对象自主发展产业，按奖补标准进行补助，受益6个村脱贫户、监测对象170户522人，户均增收0.9万元以上。</t>
  </si>
  <si>
    <t>170户522人自主发展农业产业，持续稳定增收</t>
  </si>
  <si>
    <t>鼓励支持脱贫户、监测户发展种养殖产业，发展猪苓、天麻63100平方米，山茱萸垦抚管理2287亩，发展魔芋17亩，发展板栗、核桃120亩,发展小杂果12亩，发展食用菌10架。</t>
  </si>
  <si>
    <t>发展猪苓、天麻63100平方米，山茱萸垦抚管理2287亩，发展魔芋17亩，发展板栗、核桃120亩,发展小杂果12亩，发展食用菌10架。</t>
  </si>
  <si>
    <t>合格</t>
  </si>
  <si>
    <t>6个月</t>
  </si>
  <si>
    <t>143.15万元</t>
  </si>
  <si>
    <t>带动170户脱贫户及监测户自主发展产业，户均增收5000元。</t>
  </si>
  <si>
    <t>带动脱贫人口持续增收年限</t>
  </si>
  <si>
    <t>长角坝镇政府</t>
  </si>
  <si>
    <t>赵耀</t>
  </si>
  <si>
    <t>2023年袁家庄街道脱贫户、监测对象到户产业奖补种植类项目</t>
  </si>
  <si>
    <t>猪苓种殖36930平方米，魔芋种植6亩，山茱萸复垦446亩，天麻种植1150平米</t>
  </si>
  <si>
    <t>袁家庄街道</t>
  </si>
  <si>
    <t>脱贫户、监测对象自主发展产业，按奖补标准进行补助，受益5个村脱贫户、监测对象116户，预计户增收0.5万元左右。</t>
  </si>
  <si>
    <t>产业奖补</t>
  </si>
  <si>
    <t>自主发展产业，农户增收</t>
  </si>
  <si>
    <t>带动116户脱贫户自主发展产业，户均增收5000元。</t>
  </si>
  <si>
    <t>5个月</t>
  </si>
  <si>
    <t>带动116户脱贫户户均增收≥1万元。</t>
  </si>
  <si>
    <t>带动建档立卡脱贫人口持续增收年限</t>
  </si>
  <si>
    <t>尚鹏</t>
  </si>
  <si>
    <t>岳坝镇食用菌生产项目</t>
  </si>
  <si>
    <t>发展袋料香菇30万袋。其中草林村5万袋、栗子坝村10万袋、狮子坝村10万袋、龙潭村5万袋。</t>
  </si>
  <si>
    <t>岳坝镇草林村、栗子坝村、狮子坝村、龙潭村</t>
  </si>
  <si>
    <t>项目形成经营性资产，项目由草林村、栗子坝村、狮子坝村集体自营，项目形成资产属3个村集体所有。项目实施中吸纳30人左右务工增收，预计年收益20万元，其中70%用于壮大3个村集体经济，剩余部分对带动的115户脱贫户、监测对象进行差异化分红。</t>
  </si>
  <si>
    <t>群众参与务工，获得分红收益。</t>
  </si>
  <si>
    <t>实现利润20万元，脱贫户、监测对象户均增收500元。</t>
  </si>
  <si>
    <t>发展袋料食用菌40万袋</t>
  </si>
  <si>
    <t>合格率100%</t>
  </si>
  <si>
    <t>每袋补助1元</t>
  </si>
  <si>
    <t>带动集体年收入20万元</t>
  </si>
  <si>
    <t>受益户115户</t>
  </si>
  <si>
    <t>以分红方式分配</t>
  </si>
  <si>
    <t>西岔河镇食用菌生产项目</t>
  </si>
  <si>
    <t>发展袋料香菇30万袋。其中三教殿村10万袋、故峪沟村10万袋、彭家沟村10万袋。</t>
  </si>
  <si>
    <t>西岔河镇3个村</t>
  </si>
  <si>
    <t>项目形成经营性资产，项目由三教殿村、银厂沟村、故峪沟、彭家沟、耖家庄村集体实施，项目形成资产属5个村集体所有。项目实施中带动50人左右务工增收，预计年收益35万元，其中70%用于壮大5个村集体经济，剩余部分对带动的287户脱贫户、监测对象进行差异化分红，户均增收500元。</t>
  </si>
  <si>
    <t>带动农户务增加务工收入，为农户分红</t>
  </si>
  <si>
    <t>实现利润35万元，脱贫户、监测对象户均增收500元。</t>
  </si>
  <si>
    <t>发展袋料食用菌70万袋</t>
  </si>
  <si>
    <t>带动集体年收入35万元</t>
  </si>
  <si>
    <t>受益户287户</t>
  </si>
  <si>
    <t>≥95%</t>
  </si>
  <si>
    <t>袁福建</t>
  </si>
  <si>
    <t>13909160359</t>
  </si>
  <si>
    <t>大河坝镇谭家河村食用菌种植项目</t>
  </si>
  <si>
    <t>发展食用菌10万袋，更换塑料薄膜2000平方米、遮阳网2000平方米。</t>
  </si>
  <si>
    <t>扩建</t>
  </si>
  <si>
    <t>大河坝镇谭家河村</t>
  </si>
  <si>
    <t>项目形成经营性资产，归村集体所有，项目由村集体自主经营，58户脱贫户及5户三类人群受益，年收益7万，其中70%用于壮大村集体经济，剩余部分对带动的58户受益脱贫户进行差异化分红。</t>
  </si>
  <si>
    <t>土地流转、务工增收、收益分红</t>
  </si>
  <si>
    <t>发展食用菌5万袋</t>
  </si>
  <si>
    <t>2024年1-12月</t>
  </si>
  <si>
    <t>农户增收0.6万元以上</t>
  </si>
  <si>
    <t>带动群众务工就业</t>
  </si>
  <si>
    <t>谭家河村经济合作社</t>
  </si>
  <si>
    <t>林强</t>
  </si>
  <si>
    <t>项目资产归经济合作社所有，群众享受资产收益分红。</t>
  </si>
  <si>
    <t>按项目总收益70%做为村集体发展，扩大产业项目规模，收益30%用于脱贫户和三类人群分红。</t>
  </si>
  <si>
    <t>大河坝镇十亩地村食用菌种植项目</t>
  </si>
  <si>
    <t>发展食用菌8万袋，更换塑料薄膜1500平方米、遮阳网1500平方米。</t>
  </si>
  <si>
    <t>大河坝镇十亩地村</t>
  </si>
  <si>
    <t>项目形成经营性资产，归村集体所有，项目由村集体自主经营，建设中带动群众就业10人，预计年收益4万元，其中70%用于壮大村集体经济，剩余部分对带动的66户受益脱贫户进行差异化分红。</t>
  </si>
  <si>
    <t>务工增收、收益分红</t>
  </si>
  <si>
    <t>完成食用菌种植8万袋</t>
  </si>
  <si>
    <t>购买菌袋8万袋</t>
  </si>
  <si>
    <t>2024年1至10月</t>
  </si>
  <si>
    <t>建成后年均增收达到15万元以上。</t>
  </si>
  <si>
    <t>带动8户群众发展产业增加收入</t>
  </si>
  <si>
    <t>十亩地村经济合作社</t>
  </si>
  <si>
    <t>杨友生</t>
  </si>
  <si>
    <t>13571
680192</t>
  </si>
  <si>
    <t>大河坝镇联合村食用菌种植项目</t>
  </si>
  <si>
    <t>大河坝镇联合村</t>
  </si>
  <si>
    <t>项目形成经营性资产，归村集体所有，项目由村集体自主经营，带动12户群众在园区务工就业，户均增收1万元以上，预计年收益4万元，其中70%用于壮大村集体经济，剩余部分对带动的29户受益脱贫户进行差异化分红。</t>
  </si>
  <si>
    <t>土地流转、带动生产、收益分红</t>
  </si>
  <si>
    <t>联合村经济合作社</t>
  </si>
  <si>
    <t>李顺林</t>
  </si>
  <si>
    <t>大河坝镇凤凰村食用菌种植项目</t>
  </si>
  <si>
    <t>大河坝镇凤凰村</t>
  </si>
  <si>
    <t>项目形成经营性资产，归村集体所有，项目由村集体自主经营，带动5户群众务工就业，户均增收1000元以上。预计年收益5万元，其中70%用于壮大村集体经济，剩余部分对带动的56户受益脱贫户进行差异化分红。</t>
  </si>
  <si>
    <t>食用菌8万袋</t>
  </si>
  <si>
    <t>2024年1月-10月</t>
  </si>
  <si>
    <t>通过发展产业预计年收入40万元</t>
  </si>
  <si>
    <t>带动10人在园区务工就业</t>
  </si>
  <si>
    <t>大河坝镇凤凰村经济合作社</t>
  </si>
  <si>
    <t>李庆</t>
  </si>
  <si>
    <t>1389162 6061</t>
  </si>
  <si>
    <t>大河坝镇高桥村食用菌种植项目</t>
  </si>
  <si>
    <t>更换塑料薄膜8000平方米，遮阳网8000平方米；种植袋料香菇20万袋。</t>
  </si>
  <si>
    <t>大河坝镇高桥村</t>
  </si>
  <si>
    <t>项目形成经营性资产，归村集体所有。项目由村集体自主经营，建设中带动10户群众在园区务工就业，户均增收1万元以上，预计年收益10万元，其中70%用于壮大村集体经济，剩余部分对带动的67户受益脱贫户进行差异化分红.</t>
  </si>
  <si>
    <t>完成食用菌种植20万袋</t>
  </si>
  <si>
    <t>食用菌20万袋</t>
  </si>
  <si>
    <t>项目年产值80万元，纯收益20万元</t>
  </si>
  <si>
    <t>高桥村经济合作社</t>
  </si>
  <si>
    <t>张金明</t>
  </si>
  <si>
    <t>大河坝镇五四村食用菌种植项目</t>
  </si>
  <si>
    <t>发展食用菌10万袋，更换塑料薄膜1500平方米、遮阳网1500平方米。</t>
  </si>
  <si>
    <t>大河坝镇五四村</t>
  </si>
  <si>
    <t>项目形成经营性资产，归村集体所有。项目由村集体自主经营，带动8户群众在园区务工就业，户均增收1万元以上，预计年收益5万元，其中70%用于壮大村集体经济，剩余部分对带动的40户受益脱贫户进行差异化分红。</t>
  </si>
  <si>
    <t>带动生产、收益分红</t>
  </si>
  <si>
    <t>完成食用菌10万袋，</t>
  </si>
  <si>
    <t>食用菌10万袋，</t>
  </si>
  <si>
    <t>项目年产值55万元，纯收益10万元</t>
  </si>
  <si>
    <t>带动8人在园区务工就业</t>
  </si>
  <si>
    <t>五四村经济合作社</t>
  </si>
  <si>
    <t>张文军</t>
  </si>
  <si>
    <t>佛坪县秦之菌产业发展有限公司食用菌种植</t>
  </si>
  <si>
    <t>养菌棚改造安装保温棉15000平方米，保温薄膜10000平方米，修建无菌接种室2间，购买装袋机4台，种植袋料香菇20万袋；建设食用菌分拣包装生产线1条；技术服务费。</t>
  </si>
  <si>
    <t>项目形成经营性资产，项目由秦之菌公司自主经营，建设中带动35户群众务工就业，户均增收7000元以上，预计年收益10万元，对带动5个村292户脱贫户进行差异化分红8万元</t>
  </si>
  <si>
    <t>土地流转、带动生产、帮助产销对接、资产入股、收益分红</t>
  </si>
  <si>
    <t>完成种植食用菌20万袋</t>
  </si>
  <si>
    <t>带动40人在园区务工就业</t>
  </si>
  <si>
    <t>佛坪县秦之菌产业发展有限公司</t>
  </si>
  <si>
    <t>大河坝镇水田坪村食用菌种植、大棚维修项目</t>
  </si>
  <si>
    <t>发展种植食用菌12万袋，更换喷淋配套设施（水管800米，喷水阀100个，增压泵2个）。</t>
  </si>
  <si>
    <t>大河坝镇水田坪村</t>
  </si>
  <si>
    <t>项目形成经营性资产，归村集体所有。项目由村集体自主经营，建设中带动8户群众在园区务工就业，户均增收0.8万元以上。预计年收益6万元，其中70%用于壮大村集体经济，剩余部分对带动的122户受益脱贫户进行差异化分红。</t>
  </si>
  <si>
    <t>完成食用菌种植8万袋及安装配套设施</t>
  </si>
  <si>
    <t>发展食用菌8万袋</t>
  </si>
  <si>
    <t>项目年产值8万元，纯收益7万元</t>
  </si>
  <si>
    <t>水田坪村经济合作社</t>
  </si>
  <si>
    <t>汪升富</t>
  </si>
  <si>
    <t>肖家庄村食用菌生产项目</t>
  </si>
  <si>
    <t>发袋料香菇30万袋。</t>
  </si>
  <si>
    <t>肖家庄村</t>
  </si>
  <si>
    <t>项目形成经营性资产，归村集体所有。项目由村集体自主经营，建成中吸纳10名群众务工增收，户均增收0.6万元。预计实现年收益15万余元，其中80%用于壮大集体经济，剩余部分对带动受益脱贫户52户、监测户7户进行差异化分红。</t>
  </si>
  <si>
    <t>群众务工及入股合作社分红</t>
  </si>
  <si>
    <t>完成项目建设并投入使用</t>
  </si>
  <si>
    <t xml:space="preserve">生产盒装DIY平菇20万袋；生产袋料香菇30万袋。
</t>
  </si>
  <si>
    <t>按时间进度完成项目建设</t>
  </si>
  <si>
    <t>≤50</t>
  </si>
  <si>
    <t>带动收入增加</t>
  </si>
  <si>
    <t>带动群众务工</t>
  </si>
  <si>
    <t>岳坝镇龙潭村淫羊藿育苗项目</t>
  </si>
  <si>
    <t>在2023年发展15亩大棚淫羊藿的基础上，利用原有大棚育苗5亩，林下种植5亩（含购买种苗、土壤改良和施肥）。</t>
  </si>
  <si>
    <t>岳坝镇龙潭村</t>
  </si>
  <si>
    <t>项目属于经营性资产，建成后由村集体自营，项目形成资产属村集体所有。项目实施中带动10人左右务工增收，预计村集体年收入20万元，受益脱贫户、监测对象39户110人，户均增收500元。</t>
  </si>
  <si>
    <t>实现利润15万元，脱贫户、监测对象户均增收1000元。</t>
  </si>
  <si>
    <t>发展5亩淫羊藿育苗</t>
  </si>
  <si>
    <t>财政资金投入15.8万元</t>
  </si>
  <si>
    <t>带动集体年收入10万元</t>
  </si>
  <si>
    <t>受益户116户</t>
  </si>
  <si>
    <t>龙潭村经济合作社</t>
  </si>
  <si>
    <t>周国新</t>
  </si>
  <si>
    <t>2024年2月至9月</t>
  </si>
  <si>
    <t>按照合作社章程进行分红</t>
  </si>
  <si>
    <t>岳坝镇女儿坝村乌红天麻种植项目</t>
  </si>
  <si>
    <t>种植乌红天麻5000平方米</t>
  </si>
  <si>
    <t>岳坝镇女儿坝村</t>
  </si>
  <si>
    <t>项目属于经营性资产，建成后由村集体自营，项目形成资产属村集体所有。项目实施中带动15人左右务工增收，预计村集体年收入20万元，受益脱贫户、监测对象53户163人，户均增收500元。</t>
  </si>
  <si>
    <t>实现利润50万元，脱贫户、监测对象户均增收1000元。</t>
  </si>
  <si>
    <t>发展乌红天麻5000平方米</t>
  </si>
  <si>
    <t>财政资金投入40万元</t>
  </si>
  <si>
    <t>带动集体年收入30万元</t>
  </si>
  <si>
    <t>受益户143户</t>
  </si>
  <si>
    <t>女儿坝村经济合作社</t>
  </si>
  <si>
    <t>赵礼东</t>
  </si>
  <si>
    <t>西岔河镇西岔河村天麻栽培箱</t>
  </si>
  <si>
    <t>购买天麻种、菌棒、蜜环菌等材料，利用合作社大棚发展天麻育种、商品麻种植合计3500平方米。</t>
  </si>
  <si>
    <t>西岔河村</t>
  </si>
  <si>
    <t>项目属于经营性资产，项目形成资产归村集体所有，由村集体自营，项目建设中吸纳群众务工10人次。项目建成后预计年收益5万元，受益脱贫户70户，220人，户均增收600元。</t>
  </si>
  <si>
    <t>资产归村集体所有，收益分红，受益脱贫户70户、220人。</t>
  </si>
  <si>
    <t>发展猪苓天麻育种、商品麻种植3500平方米</t>
  </si>
  <si>
    <t>2024年12月前</t>
  </si>
  <si>
    <t>基建成本超预算率＜10%</t>
  </si>
  <si>
    <t>壮大村集体经济</t>
  </si>
  <si>
    <t>脱贫户享受分红</t>
  </si>
  <si>
    <t>促进产业发展</t>
  </si>
  <si>
    <t>西岔河村经济合作社</t>
  </si>
  <si>
    <t>白小斌</t>
  </si>
  <si>
    <t>2024年2月-10月</t>
  </si>
  <si>
    <t>村集体收入进行分红</t>
  </si>
  <si>
    <t>村集体收益70%进行分红</t>
  </si>
  <si>
    <t>石墩河村林药立体套种项目</t>
  </si>
  <si>
    <t>连翘套种黄精知母100亩。</t>
  </si>
  <si>
    <t>石墩河村</t>
  </si>
  <si>
    <t>产权归村集体所有，套种连翘、黄精、知母，预计产值达40万元，每年20万元收益壮大村集体经济，其中70%用于壮大村集体经济，剩余部分对带动的53户受益脱贫户进行差异化分红。</t>
  </si>
  <si>
    <t>土地流转
带动生产
收益分红</t>
  </si>
  <si>
    <t>项目实施带动务工25人，预计收益10万元。</t>
  </si>
  <si>
    <t>连翘知母套种100亩</t>
  </si>
  <si>
    <t>及时开工率100%</t>
  </si>
  <si>
    <t>建设成本60万元</t>
  </si>
  <si>
    <t>年产值达20
万元，净收入5万元</t>
  </si>
  <si>
    <t>带动就业，拓宽发展渠道，改善了产业单一现象</t>
  </si>
  <si>
    <t>5年以上</t>
  </si>
  <si>
    <t>袁静</t>
  </si>
  <si>
    <t>1389165
7325</t>
  </si>
  <si>
    <t>2024年1月-6月</t>
  </si>
  <si>
    <t>村经济合作社年度核算收益后按照合作社章程分配</t>
  </si>
  <si>
    <t>迴龙寺村林药立体套种项目</t>
  </si>
  <si>
    <t>连翘套种黄精知母75亩。</t>
  </si>
  <si>
    <t>迴龙寺村</t>
  </si>
  <si>
    <t>形成经营性资产，产权归村集体所有，套种连翘、黄精、知母，预计产值达40万元，每年10万元收益壮大村集体经济，其中70%用于壮大村集体经济，剩余部分对带动的79户受益脱贫户进行差异化分红。</t>
  </si>
  <si>
    <t xml:space="preserve">土地流转带
动生产、帮
助产销对接
、资产入股
、收益分红等
</t>
  </si>
  <si>
    <t>直接受益建档立卡人口户数79户</t>
  </si>
  <si>
    <t>带动持续增收年限3年</t>
  </si>
  <si>
    <t>迴龙寺村经济合作社</t>
  </si>
  <si>
    <t>袁昌虎</t>
  </si>
  <si>
    <t>石墩河村林下淫羊藿种植项目</t>
  </si>
  <si>
    <t>林下种植多年生淫羊藿103亩，购置103亩淫羊藿种苗，每亩6500珠，肥料100吨，垦抚管理。</t>
  </si>
  <si>
    <t>项目形成经营性资产，产权归石墩河村所有，由石墩河村经济合作社运营，预计年收入可达5万元，其中30%用于壮大村集体经济，剩余部分对村带动受益脱贫户50户进行分红，可带动周边农户140户，脱贫户50户的务工需求。可有效带动周边林下种植中药材产业发展。</t>
  </si>
  <si>
    <t>2024年3月-10月</t>
  </si>
  <si>
    <t>三郎沟村淫洋霍种植项目</t>
  </si>
  <si>
    <t>修复大棚15亩，更换部分生锈内架、购置遮阳网，种植淫洋霍15亩。</t>
  </si>
  <si>
    <t>三郎沟村</t>
  </si>
  <si>
    <t>实施内容没有相应资产，由村集体自营，镇村监督管理。项目收益30％做为壮大村集体经济，70%对全村脱贫户进行差异化分红。受益农户75户223人，其中脱贫户71户207人，三类人群6户24人。</t>
  </si>
  <si>
    <t>巩固产业成果，增加村经济合作社收入，带动群众户均增收不低于100元</t>
  </si>
  <si>
    <t>项目总投资15万元</t>
  </si>
  <si>
    <t>受益户户均增收≥100元</t>
  </si>
  <si>
    <t>带动受益户增收71户</t>
  </si>
  <si>
    <t>持续带动群众增收≥2年</t>
  </si>
  <si>
    <t>县农业农村局</t>
  </si>
  <si>
    <t>三郎沟村经济合作社</t>
  </si>
  <si>
    <t>张佳毅</t>
  </si>
  <si>
    <t>2024年</t>
  </si>
  <si>
    <t>村集体自主运营获得收益向群众分红</t>
  </si>
  <si>
    <t>纯收益70%向群众分红</t>
  </si>
  <si>
    <t>沙坝村中药材种植科普示范基地项目</t>
  </si>
  <si>
    <t>对15个大棚进行改造，主要实施水网管线改造、温湿度控制设备，薄膜及遮阴网安装等；在原有中药材基础上新引进种植淫羊藿8亩，并对15个大棚土壤进行改良。</t>
  </si>
  <si>
    <t>沙坝村</t>
  </si>
  <si>
    <t>项目形成经营性资产，建成后资产归沙坝村集体所有并运营管护，预计年收益2万元，村民享受入股分红，受益农户398人，其中，脱贫户143人：带动10户群众务工增收，户均增收1500元左右。</t>
  </si>
  <si>
    <t>沙坝村经济合作社</t>
  </si>
  <si>
    <t>李晓峰</t>
  </si>
  <si>
    <t>银厂沟村、五四村猕猴桃产业园改造提升项目</t>
  </si>
  <si>
    <t>对银厂沟村、五四村160亩猕猴桃产业园进行补植补栽、修剪整形、施有机肥等垦抚管理。</t>
  </si>
  <si>
    <t>银厂沟村、五四村</t>
  </si>
  <si>
    <t>形成公益性资产，建成后资产移交银厂沟村、五四村村集体，项目运营后，预计每亩增收4000元，受益脱贫户63户。</t>
  </si>
  <si>
    <t>按项目总收益40%做为村集体发展，扩大产业项目规模，收益60%用于脱贫户和三类人群分红。</t>
  </si>
  <si>
    <t>大河坝镇特色水果栽培项目</t>
  </si>
  <si>
    <t>在谭家河村引进巫溪青脆李新品种，栽培青脆李30亩，果园安装围栏；在十亩地村栽培大樱桃15亩、蜂糖李15亩，修建园区砂石路750米，配置有机土等，购买树苗3500根及垦抚管理；在三河口村种植青脆李15亩，草莓10亩，葡萄5亩，垦抚管理果园150亩。</t>
  </si>
  <si>
    <t>大河坝镇谭家河村、十亩地村、三河口村</t>
  </si>
  <si>
    <t>建成后形成经营性资产，由大河坝镇移交项目所在地3个村集体管护。项目建设中及运营后带动50人务工增收，亩均年增收2000元，其中70%用于壮大村集体经济，剩余部分对带动的153户受益脱贫户进行差异化分红。</t>
  </si>
  <si>
    <t>特色水果90亩、带动群众务工50人</t>
  </si>
  <si>
    <t>栽培特色水果90亩</t>
  </si>
  <si>
    <t>亩均增收2000元</t>
  </si>
  <si>
    <t>产业带动脱贫户及三类人群增加收入。</t>
  </si>
  <si>
    <t>10年</t>
  </si>
  <si>
    <t>大河坝镇人民政府</t>
  </si>
  <si>
    <t>陈家坝村水果采摘园项目</t>
  </si>
  <si>
    <t>种植圣女果、西瓜、香瓜等综合水果采摘园30亩，修复大棚，更换部分生锈内架、购置遮阳网1套，完善相关配套设施。</t>
  </si>
  <si>
    <t>陈家坝村</t>
  </si>
  <si>
    <t>项目属于经营性资产，建成后资产权属归项目所在村，镇村监督管理，项目收益30％做为壮大村集体经济，70%对全村脱贫户进行差异化分红，受益农户91户265人，其中脱贫户87户253人，三类人群6户18人。</t>
  </si>
  <si>
    <t>项目总投资12万元</t>
  </si>
  <si>
    <t>带动受益户增收91户</t>
  </si>
  <si>
    <t>陈家坝村经济合作社</t>
  </si>
  <si>
    <t>王圆圆</t>
  </si>
  <si>
    <t>薅林湾村蓝莓种植项目</t>
  </si>
  <si>
    <t>购买蓝莓树苗1.6万株及配套设施建设，流转土地40亩，修建机耕道路350米，护坎400米，修建堰渠750米，</t>
  </si>
  <si>
    <t>薅林湾村马家滩</t>
  </si>
  <si>
    <t>建成后产权归村集体所有，项目实施中带动18人左右务工增收，可提供就业岗位10个，辐射带动当地产业发展促进152户，预计村集体年收入10万元，其中70%用于壮大村集体经济，剩余部分对带动的52户受益脱贫户进行差异化分红。</t>
  </si>
  <si>
    <t>项目实施过程中带动20人务工增收，预计年收益10万元</t>
  </si>
  <si>
    <t>流转土地40亩</t>
  </si>
  <si>
    <t>工程验收合格率100%</t>
  </si>
  <si>
    <t>土地流转成本500元/亩</t>
  </si>
  <si>
    <t>脱贫户年度户均增收3000元/户</t>
  </si>
  <si>
    <t>受益建档立卡贫困人口户数51户</t>
  </si>
  <si>
    <t>带动贫困人口持续增收年限3年以上</t>
  </si>
  <si>
    <t>薅林湾村经济合作社</t>
  </si>
  <si>
    <t>余德森</t>
  </si>
  <si>
    <t>王家湾村草莓种植项目</t>
  </si>
  <si>
    <t>对27个草莓棚进行土壤改良、良种引进、病虫害防治。</t>
  </si>
  <si>
    <t>续建</t>
  </si>
  <si>
    <t>王家湾村</t>
  </si>
  <si>
    <t>该项目形成资产属于经营性资产，产权归属村集体所有，由村集体自主经营。建设中吸纳20名群众务工。该项目建成后，可有效提升草莓种植品牌及质量和提高销售渠道，当年可现实收入30万元。其中30%用于壮大集体经济，剩余部分对带动受益脱贫户40户进行差异化分红。</t>
  </si>
  <si>
    <t>王家湾村经济合作社</t>
  </si>
  <si>
    <t>肖家庄、袁家庄村、黄家湾村联村共建大棚改造提升项目</t>
  </si>
  <si>
    <t>流转设施农用地80亩；收购原臻药基地双层联动大棚5600平方米、小棚14840平方米、水塔（含内胆）一座、农业滴灌设施一套，控制室42.9平方米、水泵房17.1平方米等设施设备；新建围栏900米，维修1200米，维修小棚18个6000㎡。</t>
  </si>
  <si>
    <t>1.该项目形成资产属于经营性资金资产，产权归肖家庄村、袁家庄村、黄家湾村共同所有。2、建成后由第三方运营建设中药材繁育基地(拟由利君集团运营)，设施大棚按5元/㎡租赁，保底年收入可达10.22万元，由肖家庄村、袁家庄村、黄家湾村共同分配（其中袁家庄村分配40%，黄家湾村分配40%，肖家庄村分配20%），其中30%用于壮大集体经济，剩余部分对带动受益脱贫户进行差异化分红，受益脱贫户105户，其中袁家庄村21户、黄家湾村25户、肖家庄村59户。3.项目运营过程中可吸纳当地30名群众务工增收。</t>
  </si>
  <si>
    <t>②养殖业基地</t>
  </si>
  <si>
    <t>岳坝镇女儿坝村林麝养殖圈舍建设项目二期</t>
  </si>
  <si>
    <t>项目占地面积20亩，其中圈舍3000㎡、饲料加工间300㎡、晾晒场400㎡、处置间100㎡、生产用房200㎡、冷库30㎡，散养区6700㎡，养殖林麝100只，建设入场道路、围墙、环保、水电等配套设施。</t>
  </si>
  <si>
    <t>项目形成经营性资产，建成后由村集体自营，项目形成资产属村集体所有。项目实施中带动15人左右务工增收，预计村集体年收益20万元，其中70%用于壮大村集体经济，剩余部分对带动的53户受益脱贫户进行差异化分红。</t>
  </si>
  <si>
    <t>实现年收入50万元，脱贫户、监测对象户均增收500元。</t>
  </si>
  <si>
    <t>圈舍3000㎡、饲料加工间300㎡、晾晒场400㎡、处置间100㎡、生产用房200㎡、冷库30㎡，散养区6700㎡，配套入场道路、围墙、监控等设施设备</t>
  </si>
  <si>
    <t>财政资金投入321万元</t>
  </si>
  <si>
    <t>年收入50万元</t>
  </si>
  <si>
    <t>林业局</t>
  </si>
  <si>
    <t>2024年2月至11月</t>
  </si>
  <si>
    <t>郭家坝村林麝养殖园区建设项目</t>
  </si>
  <si>
    <t>流转土地建设林麝养殖圈舍3000平米，养殖林麝100只，配套生产用房、库房、饲草加工房450平方米，建设饲草晾晒场、建设入场道路650米，建设给排水、动力电、环保等配套设施。</t>
  </si>
  <si>
    <t>郭家坝村</t>
  </si>
  <si>
    <t>1.项目属于经营性资产，建成后资产权属归项目所在村，镇村监督管理。2.预计项目年收益20万元，其中30％做为壮大村集体经济，70%对全村脱贫户进行差异化分红。3.受益农户98户293人，其中脱贫户87户252人，三类人群7户19人。</t>
  </si>
  <si>
    <t>土地流转、带动生产、帮助产销对接、收益分红</t>
  </si>
  <si>
    <t>调整产业结构，增加村经济合作社收入，带动群众户均增收不低于600元</t>
  </si>
  <si>
    <t>项目总投资380万元</t>
  </si>
  <si>
    <t>受益户户均增收≥600元</t>
  </si>
  <si>
    <t>改善产业发展条件收益户数≥87户</t>
  </si>
  <si>
    <t>持续带动群众增收≥10年</t>
  </si>
  <si>
    <t>郭家坝村经济合作社</t>
  </si>
  <si>
    <t>贾学礼</t>
  </si>
  <si>
    <t>三郎沟村林麝养殖园区建设项目</t>
  </si>
  <si>
    <t>流转土地建设林麝养殖圈舍2600平米，养殖林麝102只，配套生产用房、库房、饲草加工房350平方米，建设饲草晾晒场、园区道路、给排水、动力电、污水处理等配套设施。</t>
  </si>
  <si>
    <t>1.项目属于经营性资产，建成后资产权属归项目所在村，镇村监督管理。2.预计项目年收益17万元，其中30％做为壮大村集体经济，70%对全村脱贫户进行差异化分红。3.受益农户90户286人，其中脱贫户71户207人，三类人群6户24人。</t>
  </si>
  <si>
    <t>调整产业结构，增加村经济合作社收入，带动群众户均增收不低于500元</t>
  </si>
  <si>
    <t>项目总投资350万元</t>
  </si>
  <si>
    <t>受益户户均增收≥500元</t>
  </si>
  <si>
    <t>改善产业发展条件收益户数≥71户</t>
  </si>
  <si>
    <t>西岔河镇彭家沟村西岔河村特种养殖厂共建项目</t>
  </si>
  <si>
    <t>彭家沟村通过提供土地及资金160万、西岔河村投资资金160万建设林麝养殖基地一处。主要建设内容为：土地流转约20亩，进行场地平整，建圈舍200间，养殖林麝160只，建生产用房约300平方米、安装水电等配套设施。</t>
  </si>
  <si>
    <t>彭家沟村</t>
  </si>
  <si>
    <t>项目属于经营性资产，项目形成资产归西岔河村、彭家沟村集体所有，其中彭家村西岔河村各占股50%，由彭家沟村经济合作社经营，项目建设中吸纳群众务工25人次。项目建成后预计年收益30万元，其中70%用于壮大村集体经济，剩余部分对带动的72户受益脱贫户进行差异化分红。</t>
  </si>
  <si>
    <t>带动群众务工、享受分红，受益脱贫户72户、214人。</t>
  </si>
  <si>
    <t>新建林麝养殖基地一处，土地流转约20亩，进行场地平整，建圈舍不少于150间，配套用房及生产生活用房约300平方米。</t>
  </si>
  <si>
    <t>2024年11月前</t>
  </si>
  <si>
    <t>彭家沟村经济合作社</t>
  </si>
  <si>
    <t>袁仕忠</t>
  </si>
  <si>
    <t>两个村收益按股份进行收益</t>
  </si>
  <si>
    <t>联合村集体经济合作社林麝养殖项目</t>
  </si>
  <si>
    <t>流转土地5亩；场地平整3500平方米；修建附属用房170平方米；修建圈舍850平方米；养殖林麝100只，修建挡墙420平方米；购买饲料机，粉碎机；水电设施；粪污处理及环保设施。</t>
  </si>
  <si>
    <t xml:space="preserve">大河坝镇联合村 </t>
  </si>
  <si>
    <t>项目属于经营性资产，项目形成资产归联合村集体所有带动，由联合村集体自主经营。建成后可吸纳15名群众在养殖厂区务工就业，预计项目年收益6万元，按村集体经济分红方案实行差异化分红，受益脱贫户29户</t>
  </si>
  <si>
    <t>养殖林麝30只</t>
  </si>
  <si>
    <t>2024年2月-2044年2月</t>
  </si>
  <si>
    <t>380万</t>
  </si>
  <si>
    <t>村集体年增收25万，带动脱贫户户均分红300-500元。</t>
  </si>
  <si>
    <t>带动周边群众务工增收，出售青饲料增加收入。</t>
  </si>
  <si>
    <t>20年</t>
  </si>
  <si>
    <t>大河坝镇水田坪村养牛项目</t>
  </si>
  <si>
    <t>修建圈舍600平方米，同步完善水电配套设施，养牛80头，修建水电配套，污水及环保设施等。</t>
  </si>
  <si>
    <t>该项目形成资产属于经营性资产，产权归属村集体所有，由村集体自主经营。建成后年可实现收入30万元，其中70%用于壮大集体经济，剩余部分对带动受益脱贫户101户进行差异化分红。</t>
  </si>
  <si>
    <t>购买土豆清洗、切片、烘干及土豆淀粉粉碎机械设备，电源，厂房维修等。</t>
  </si>
  <si>
    <t>项目年产值4万元</t>
  </si>
  <si>
    <t>2024年3月至11月</t>
  </si>
  <si>
    <t>长角坝镇沙坝村梅花鹿养殖项目</t>
  </si>
  <si>
    <t>新建梅花鹿养殖基地1处，购置、养殖梅花鹿50只，修建砂石生产道路150米，圈舍4间400㎡，配套建设饲料加工间、生产用房100㎡，购置饲料加工设施设备，建设粪污处理池、围挡及水电等配套设施。</t>
  </si>
  <si>
    <t>田坝村</t>
  </si>
  <si>
    <t>项目属于经营性资产，建成后资产归沙坝村集体所有并运营管护，预计年收益2万元，村民享受入股分红，受益农户143人，其中，脱贫户136人：带动群众务工增收，户均增收500元左右。</t>
  </si>
  <si>
    <t>≥200㎡</t>
  </si>
  <si>
    <t>≤80</t>
  </si>
  <si>
    <t>持续带动群众增收10年</t>
  </si>
  <si>
    <t>沙坝村村经济合作社</t>
  </si>
  <si>
    <t>长角坝镇田坝村梅花鹿养殖基地建设项目</t>
  </si>
  <si>
    <t>改造提升梅花鹿养殖基地，修建饲料仓储用房100㎡，配套建设污水处理化粪池等设施。</t>
  </si>
  <si>
    <t>该项目形成资产属于经营性资产，产权归属村集体所有，由村集体自主经营。建成后，实现年收益10万元，收益按分配方案进行分配，收益农户105户，脱贫户43户；吸纳脱贫群众务工5人，人均增收3500元以上。</t>
  </si>
  <si>
    <t>务工增收</t>
  </si>
  <si>
    <t>完成吃饭搭建及梅花鹿购置引进</t>
  </si>
  <si>
    <t>购置用房3层450㎡；养殖区1000㎡；饲料仓储房；梅花鹿种苗20头。</t>
  </si>
  <si>
    <t>150万元</t>
  </si>
  <si>
    <t>带动群众务工增收，预计户均增收3000元</t>
  </si>
  <si>
    <t>有效解决群众农产品运输及交通安全问题</t>
  </si>
  <si>
    <t>带动未来10年本区域经济发展</t>
  </si>
  <si>
    <t>田坝村
经济合作社</t>
  </si>
  <si>
    <t>李宗琴</t>
  </si>
  <si>
    <t>2024年3月--8月</t>
  </si>
  <si>
    <t>产生利润后，按照经济合作社章程，优先分配脱贫户及入股人员，其次对全村农户按照人头股进行分配。</t>
  </si>
  <si>
    <t>③水产养殖业发展</t>
  </si>
  <si>
    <t>④林草基地建设</t>
  </si>
  <si>
    <t>⑤休闲农业与乡村旅游</t>
  </si>
  <si>
    <t>21个</t>
  </si>
  <si>
    <t>岳坝镇岳坝村乡村旅游民宿改造项目</t>
  </si>
  <si>
    <t>改造桂院旁民宿3户8间560平方米，对周边300平方米环境进行综合整治，完善民宿水电等相关配套设施。</t>
  </si>
  <si>
    <t>岳坝岳坝村</t>
  </si>
  <si>
    <t>项目属于经营性资产，项目形成资产属村集体所有。建成后引入第三方经营，年收益10万元，该收益将按照本村收益分配方案进行分配，项目实施中带动本地群众10人左右务工增收，受益农户240户，脱贫户户47户。</t>
  </si>
  <si>
    <t>群众参与务工，获得劳务报酬，并享受分红收益。</t>
  </si>
  <si>
    <t>改造民宿560平方米，对周边300平方米环境进行综合整治</t>
  </si>
  <si>
    <t>投入财政资金290万元</t>
  </si>
  <si>
    <t>带动集体年收入50万元</t>
  </si>
  <si>
    <t>受益户156户</t>
  </si>
  <si>
    <t>文旅局</t>
  </si>
  <si>
    <t>岳坝村经济合作社</t>
  </si>
  <si>
    <t>郑明富</t>
  </si>
  <si>
    <t>岳坝村乡村旅游配套提升项目</t>
  </si>
  <si>
    <t>改建秦岭动植物科普基地140平方米，购置动植物标本制作工具等。</t>
  </si>
  <si>
    <t>项目属于经营性资产，建成后由村集体自营，项目形成资产属村集体所有。项目实施中带动20人左右务工增收，预计村集体年收入30万元，建成后受益脱贫户、监测对象47户137人。</t>
  </si>
  <si>
    <t>改建讲课教室70平方米，改建秦岭动植物标本展示60平方米，改造停车场2处，改建厕所1座</t>
  </si>
  <si>
    <t>投入财政资金130万元</t>
  </si>
  <si>
    <t>西岔河镇三教殿村观光农业项目</t>
  </si>
  <si>
    <t>种植莲藕5亩，稻鱼养殖10亩，购置鱼苗，修建灌溉渠，完善配套设施。</t>
  </si>
  <si>
    <t>三教殿村</t>
  </si>
  <si>
    <t>项目属于经营性资产，建成后形成资产属村集体所有，项目实施中带动10人左右务工增收，建成后由村集体自营，辐射带动当地产业发展促进20户，预计村集体年收入3万元，受益脱贫户33户，户均增收600元。</t>
  </si>
  <si>
    <t>资产归村集体所有，收益分红，受益脱贫户33户</t>
  </si>
  <si>
    <t>15亩</t>
  </si>
  <si>
    <t>三教殿村经济合作社</t>
  </si>
  <si>
    <t>李小明</t>
  </si>
  <si>
    <t>西岔河镇耖家庄村农旅融合项目</t>
  </si>
  <si>
    <t>围绕乡村旅游，在68亩水稻公园基础上修建防腐木步道1300米、宽1.5米；大棚种植火龙果1.5亩。</t>
  </si>
  <si>
    <t>耖家庄村</t>
  </si>
  <si>
    <t>项目形成公益性资产，项目实施后将进一步完善“稻香谷”旅游配套设施，促进乡村旅游，受益脱贫户108户。</t>
  </si>
  <si>
    <t>带动生产，受益脱贫户38户、108人。</t>
  </si>
  <si>
    <t>8户农房外部外立面改造，修建步道2000米，拓宽道路300米，安装路灯60盏。</t>
  </si>
  <si>
    <t>2024年12月底</t>
  </si>
  <si>
    <t>促进乡村旅游发展</t>
  </si>
  <si>
    <t>耖家庄村经济合作社</t>
  </si>
  <si>
    <t>高见</t>
  </si>
  <si>
    <t>2024年3月-11月</t>
  </si>
  <si>
    <t>完善乡村旅游设施</t>
  </si>
  <si>
    <t>孔家湾村乡村旅游生态融合园区项目</t>
  </si>
  <si>
    <t>在已建成的产旅融合园区基础上，提升服务功能，完善配套设施。流转土地15亩，建设森林民宿、星空露营房各6间总面积600平方米，配套透水砖林间步道260米，完善园区给排水、供电、污水处理等配套设施。</t>
  </si>
  <si>
    <t>孔家湾村</t>
  </si>
  <si>
    <t>1.项目属于经营性资产，建成后资产权属归项目所在村，镇村监督管理。2.建成后年收益20万元，其中30％做为壮大村集体经济，70%对全村脱贫户进行差异化分红。3.受益农户122户442人，其中脱贫户110户408人，三类人群2户6人。</t>
  </si>
  <si>
    <t>调整产业结构，增加村经济合作社收入，带动群众户均增收不低于650元</t>
  </si>
  <si>
    <t>项目总投资385万元</t>
  </si>
  <si>
    <t>受益户户均增收≥650元</t>
  </si>
  <si>
    <t>改善产业发展条件收益户数≥110户</t>
  </si>
  <si>
    <t>工程使用年限≥10年</t>
  </si>
  <si>
    <t>孔家湾村经济合作社</t>
  </si>
  <si>
    <t>陈世斌</t>
  </si>
  <si>
    <t>陈家坝村乡村旅游服务中心改造提升项目</t>
  </si>
  <si>
    <t>改造提升陈家坝村乡村旅游服务中心，建设雨棚220平方米，建设防腐木步道160平方米、铺砖步道120㎡，完善室内外相关配套设施。</t>
  </si>
  <si>
    <t>1.项目属于经营性资产，建成后资产权属归项目所在村，镇村监督管理。2建成后年收益5万元，，其中30％做为壮大村集体经济，70%对全村脱贫户进行差异化分红。3.受益农户93户286，其中脱贫户87户254人，三类人群6户18人。</t>
  </si>
  <si>
    <t>调整产业结构，增加村经济合作社收入，带动群众户均增收不低于100元</t>
  </si>
  <si>
    <t>项目总投资60万元</t>
  </si>
  <si>
    <t>租赁经营获得收益向群众分红</t>
  </si>
  <si>
    <t>陈家坝镇孔家湾村观光农业建设项目</t>
  </si>
  <si>
    <t>建设共享农庄、农作物体验园，种植水稻150亩，示范园内良种引进、土壤肥力等改造提升。</t>
  </si>
  <si>
    <t>改建</t>
  </si>
  <si>
    <t>项目形成公益性资产，建成后资产权属归项目所在村，镇村监督管理，受益农户118户436人，其中脱贫户110户408人，三类人群2户6人。</t>
  </si>
  <si>
    <t>巩固产业成果，增加村经济合作社收入，带动群众户均增收不低于360元</t>
  </si>
  <si>
    <t>项目总投资80万元</t>
  </si>
  <si>
    <t>受益户户均增收≥360元</t>
  </si>
  <si>
    <t>带动受益户增收115户</t>
  </si>
  <si>
    <t>持续带动群众增收≥5年</t>
  </si>
  <si>
    <t>迴龙寺村康旅融合项目</t>
  </si>
  <si>
    <t>改造提升民房4处750平方米，配套建设入户道路、水电、通信、排污管道、化粪池、室外场地设施等。</t>
  </si>
  <si>
    <t>项目实施后形成经营性资产，产权归迴龙寺村集体所有，自主运营。通过康养、康旅吸引游客，预计年营收10万元，其中70%用于壮大集体经济，剩余部分对带动受益脱贫户79户进行差异化分红。</t>
  </si>
  <si>
    <t xml:space="preserve">土地流转带
动生产、资产入股、收益分红等
</t>
  </si>
  <si>
    <t>改造提升民房4处750平方米</t>
  </si>
  <si>
    <t>改造成本90万元</t>
  </si>
  <si>
    <t>年产值达20
万元</t>
  </si>
  <si>
    <t>受益建档立卡人口户数79户</t>
  </si>
  <si>
    <t>薅林湾村综合垂钓区建设项目</t>
  </si>
  <si>
    <t>建设塘库路650米，铺设沥青路面，配套安防、路灯等设施；建设步道300米，垂钓台15个，水坝坡面硬化加固、鱼苗购置3000尾。</t>
  </si>
  <si>
    <t>薅林湾村</t>
  </si>
  <si>
    <t>项目实施后形成经营性资产，产权归迴龙寺村集体所有，自主运营，通过康养、康旅吸引游客，预计年营收20万元。其中70%用于壮大集体经济，剩余部分对带动受益脱贫户79户进行差异化分红。</t>
  </si>
  <si>
    <t>收益分红、带动生产</t>
  </si>
  <si>
    <t>项目实施过程中带动15人务工增收，通过吸引游客，预计年收益20万元</t>
  </si>
  <si>
    <t>建设道路650米</t>
  </si>
  <si>
    <t>造提升成本  200万元</t>
  </si>
  <si>
    <t>152户480人</t>
  </si>
  <si>
    <t>51户158人</t>
  </si>
  <si>
    <t>薅林湾村乡村旅游建设项目</t>
  </si>
  <si>
    <t>改建民宿280平方米，配套建设入户道路、水电、排污管道、化粪池、室外场地设施、等。</t>
  </si>
  <si>
    <t>项目实施后产权归薅林湾村集体所有，自主运营，通过康养、康旅吸引游客，预计年营收10万元，受益脱贫户51户158人。</t>
  </si>
  <si>
    <t>项目实施过程中带动20人务工增收，预计年收益25万元</t>
  </si>
  <si>
    <t>改建民宿280平方米</t>
  </si>
  <si>
    <t>造提升成本  350万元</t>
  </si>
  <si>
    <t>迴龙寺村岗家营乡村旅游建设项目</t>
  </si>
  <si>
    <t>迴龙寺旧学校改造民宿600平方米，配套建设水电、排污管道、化粪池、室外场地设施等。</t>
  </si>
  <si>
    <t>项目实施后产权归迴龙寺村集体所有，自主运营，通过康养、康旅吸引游客，预计年营收20万元。</t>
  </si>
  <si>
    <t xml:space="preserve">资产入股、收益分红等
</t>
  </si>
  <si>
    <t>迴龙寺旧学校改造民宿600平方米</t>
  </si>
  <si>
    <t>造提升成本  380万元</t>
  </si>
  <si>
    <t>年产值达30
万元</t>
  </si>
  <si>
    <t>大河坝镇三河口村、联合村乡村旅游民宿共建项目</t>
  </si>
  <si>
    <t>改造民宿7套1400平方米。三河口村、联合村签订联村共建协议，确定投入占比。</t>
  </si>
  <si>
    <t>河口村</t>
  </si>
  <si>
    <t>1、该项目形成经营性资产，按照联村共建协议确定资产占比，由三河口村集体经营。2、建成后年可实现收益14万元，按资产占比确定收益分成，资产收益的30%用于壮大村集体经济，剩余部分对带动受益脱贫户进行差异化分红，其中三河口村32户、联合村29户。</t>
  </si>
  <si>
    <t>收益分红</t>
  </si>
  <si>
    <t xml:space="preserve">
改造提升民宿10套2000平方米及室内设施设备</t>
  </si>
  <si>
    <t>建成后年收益40万元以上</t>
  </si>
  <si>
    <t>带动5人务工就业增加收入</t>
  </si>
  <si>
    <t>三河口
村经济合作社</t>
  </si>
  <si>
    <t>覃晓平</t>
  </si>
  <si>
    <t>大河坝镇农旅融合配套提升项目</t>
  </si>
  <si>
    <t>在陌上花开生态农庄原有120亩水果采摘园区的基础上，建冬桃园接雨棚13000平方米，修建排水沟长400米宽0.8米，修建采摘步道长400米宽1米及附属设施。</t>
  </si>
  <si>
    <t>三河口村</t>
  </si>
  <si>
    <t>该项目形成经营性资产，产权归属村集体所有，由村集体自主经营，建成后预计收入30万元，村经济合作社收入10万元，其中70%用于壮大集体经济，剩余部分对带动受益脱贫户57户进行差异化分红。</t>
  </si>
  <si>
    <t>建设300米桃文化长廊，建设1000米观光小火车，建设保鲜库600立方米，修建采摘光步道300米及其附属设施。</t>
  </si>
  <si>
    <t>建成后年收20万元以上</t>
  </si>
  <si>
    <t>带动12人在园区务工就业增加收入</t>
  </si>
  <si>
    <t>大河坝镇五四村陌上花开民宿改造建设（三期)</t>
  </si>
  <si>
    <t>在五四村土地堂改造民宿2套300平方米，该造提升民宿周边环境。</t>
  </si>
  <si>
    <t>五四村</t>
  </si>
  <si>
    <t>该项目形成经营性资产，产权归属村集体所有，建成带动15户群众务工就业，年实现收入10万元，其中70%用于壮大集体经济，剩余部分对带动受益脱贫户40户进行差异化分红。</t>
  </si>
  <si>
    <t>带动生产、资产入股、收益分红等</t>
  </si>
  <si>
    <t>改造民宿2套300平方米，购买相关配套设施；同步该造提升民宿周边环境。</t>
  </si>
  <si>
    <t>项目建成后预计年产值30万元。</t>
  </si>
  <si>
    <t>大河坝镇五四村村经济合作社</t>
  </si>
  <si>
    <t>东岳殿村农旅融合提升项目</t>
  </si>
  <si>
    <t>为提升东岳沟至王家湾的旅游服务能力，新建旅游服务设施2层600平米,一楼内设农耕文化及农产品展示区；二楼内设发展特色亮点展示区，亲子手工、体验区。结合现有东岳殿村产业园实践基地，进一步完善东岳沟片区旅游产业链。</t>
  </si>
  <si>
    <t>东岳殿村</t>
  </si>
  <si>
    <t>该项目形成资产属于（经营性资产），产权归属村集体所有，由村集体自主经营，建成后年可实现收入8万元，其中80%用于壮大集体经济，剩余部分对带动受益脱贫户135户进行分红。</t>
  </si>
  <si>
    <t>带动群众务工增收；促进乡村旅游新业态发展，增加集体经济收益。</t>
  </si>
  <si>
    <t>新建房屋2层600平米</t>
  </si>
  <si>
    <t>带动群众务工增收，促进旅游产业发展，预计户均增收500元</t>
  </si>
  <si>
    <t>提升东岳殿村及县城周边乡村旅游品质，促进旅游产业发展。</t>
  </si>
  <si>
    <t>沙窝村乡村旅游花溪云海配套服务设施项目</t>
  </si>
  <si>
    <t>场地平整3000㎡，并新建户外餐饮服务区，移动板房餐饮操作间90㎡，桌椅50套，完善水电配套设施等。</t>
  </si>
  <si>
    <t>沙窝村</t>
  </si>
  <si>
    <t>该项目形成资产属于（经营性资产），产权归属村集体所有，由村集体自主经营，建成后年预计可实现收入2万元以上，其中80%用于壮大集体经济，剩余部分对带动受益脱贫户135户进行分红。建设中吸纳5名群众务工。</t>
  </si>
  <si>
    <t>带动群众务工增收，促进旅游产业发展</t>
  </si>
  <si>
    <t>改造422平米银杏宿周边环境</t>
  </si>
  <si>
    <t>25万元</t>
  </si>
  <si>
    <t>肖裕斌</t>
  </si>
  <si>
    <t>王家湾村农旅融合建设项目</t>
  </si>
  <si>
    <t>在已建成的产旅融合园区基础上，利用农文旅融合及王家湾村现有基础，新建防腐木步道900米，宽1.5米；改造户外农事体验餐厅100㎡；流转房屋及院落400㎡并改造，建设昆虫（萤火虫）科普馆1座；新建木工学堂教室100㎡；新建乡村旅游产品交易区300㎡；新建共享菜园20亩，完善供电、给排水等设施，稻鱼综合种养殖50亩。</t>
  </si>
  <si>
    <t>该项目形成经营性资产属于，产权归属村集体所有，由村集体自主经营。建成后年可实现收入15万元，其中80%用于壮大集体经济，剩余部分对带动受益脱贫户56户、监测户2户进行差异化分红。项目建设过程中带动30人务工增收</t>
  </si>
  <si>
    <t xml:space="preserve">改造大地餐厅5个，建设周转房1座；打造共享菜园20亩；修建休闲区400平米，修建道路600米。
</t>
  </si>
  <si>
    <t>≤240</t>
  </si>
  <si>
    <t>袁家庄村、黄家湾村康养发展项目</t>
  </si>
  <si>
    <t>在王家湾村改造房屋2000平方米，完善旅游服务住宿保障能力（其中袁家庄村、黄家湾村各投入150万元）。</t>
  </si>
  <si>
    <t>1.该项目形成资产属于经营性资金资产，产权归袁家庄村、黄家湾村、王家湾村村集体所有。2、建成后年收入可达18万元，其中70%用于壮大集体经济，剩余部分对带动受益脱贫户37户进行分红。</t>
  </si>
  <si>
    <t>投入300万元</t>
  </si>
  <si>
    <t>300万元</t>
  </si>
  <si>
    <t>提升袁家庄村及县城周边乡村旅游品质，促进旅游产业发展。</t>
  </si>
  <si>
    <t>带动未来5年本区域经济发展</t>
  </si>
  <si>
    <t>沙窝村乡村旅游示范村提升项目</t>
  </si>
  <si>
    <t>完善村集体民宿水电等配套设施，建设防腐木结构乡村集市1处240平方米，销售摊位30个；配套加装喷灌设备15套，管道1200米，建设金丝猴基地基础配套设施。</t>
  </si>
  <si>
    <t>项目属于经营性资产，建成后资产归沙窝村集体所有并运营管护，预计年收益6万元，村民享受入股分红，受益农户642人，其中，脱贫户164人：带动群众务工增收，户均增收1000元左右。</t>
  </si>
  <si>
    <t>建成后，带动群众就业，致富增收，促进村内旅游业发展。</t>
  </si>
  <si>
    <t>改造80平方米；新建构乡村集市1处240平方米；改造荷花池2亩；打造地标墙1面，安装数字管理设备20套。</t>
  </si>
  <si>
    <t>质量合格</t>
  </si>
  <si>
    <t>260万元</t>
  </si>
  <si>
    <t>可带动群众10余人就近就业，人均增加收入1000元。</t>
  </si>
  <si>
    <t>有效改善了农土特产滞销问题，带动群众就近致富增收。</t>
  </si>
  <si>
    <t>带动脱贫人口持续增收年限10年以上</t>
  </si>
  <si>
    <t>建成后村集体预计年收入6万元，按照合作社章程给与村民分红</t>
  </si>
  <si>
    <t>按照收入按经济合作社章程，优先分配脱贫户及入股人员，其次对全村村民分红</t>
  </si>
  <si>
    <t>长角坝镇龙草坪村乡村旅游配套建设项目</t>
  </si>
  <si>
    <t>围绕龙草坪五一康养中心，配套完成外部电力设施改造；打造种植体验区200平方米，实施乡村旅游配套设施建设。</t>
  </si>
  <si>
    <t>龙草坪村</t>
  </si>
  <si>
    <t>项目属于经营性资产，建成后资产归龙草坪村集体所有并运营管护，预计年收益8万元，村民享受入股分红，受益农户473人，其中，脱贫户208人：带动群众务工增收，户均增收1000元左右。</t>
  </si>
  <si>
    <t>务工增收，入股分红。</t>
  </si>
  <si>
    <t>项目建成后，持续壮大村集体经济发展，带动群众务工增收，做强康养休闲乡村旅游产业，增加集体经济收益，村民享受入股分红。</t>
  </si>
  <si>
    <t>配套完成外部电力设施改造；打造种植体验区200平方米，</t>
  </si>
  <si>
    <t>226万元</t>
  </si>
  <si>
    <t>可带动群众10余人就近务工，人均增加收入3000元。</t>
  </si>
  <si>
    <t>改善提升区域周边旅游环境，带动全村发展旅游产业</t>
  </si>
  <si>
    <t>龙草坪村经济合作社</t>
  </si>
  <si>
    <t>李萍平</t>
  </si>
  <si>
    <t>18729609079</t>
  </si>
  <si>
    <t>建成后村集体预计年收入2万元，按照合作社章程给与村民分红</t>
  </si>
  <si>
    <t>改造鱼池3处，养殖冷水鱼3000尾，改造室内蜂蜜展销区80平方米，开发蜂蜜系列产品，购置农副产品销售摊位3个，打造“探蜜工厂”室外体验区300平方米，养殖中蜂50箱，实施人居环境整治提升5处，完善水电等乡村旅游配套设施建设。</t>
  </si>
  <si>
    <t>项目属于经营性资产，建成后资产归龙草坪村集体所有并运营管护，预计年收益5万元，村民享受入股分红，受益农户473人，其中，脱贫户208人：带动群众务工增收，户均增收1000元左右。</t>
  </si>
  <si>
    <t>流转闲置房屋1处占地160平方米，改建民宿五间三层，总面积500平方米，周边道路改造提升300米，宽3米。</t>
  </si>
  <si>
    <t>386万元</t>
  </si>
  <si>
    <t>带动全村473人乡村旅游产业，人均增收2000元左右。</t>
  </si>
  <si>
    <t>2024年7月底前</t>
  </si>
  <si>
    <t>⑥光伏电站建设</t>
  </si>
  <si>
    <t>6个</t>
  </si>
  <si>
    <t>①农产品仓储保鲜冷链基础设施建设</t>
  </si>
  <si>
    <t>②加工业</t>
  </si>
  <si>
    <t>西岔河镇三教殿村手工白酒酿造提升扩建项目</t>
  </si>
  <si>
    <t>土地流转2.5亩，修建500平方米两层厂房，购买酿酒设备1套，建设酒窑60平方米。</t>
  </si>
  <si>
    <t>项目属于经营性资产，项目形成资产归村集体所有，由村集体自营，项目建设中吸纳群众务工30人次。项目建成后预计年收益20万元，其中70%用于壮大集体经济，剩余部分对带动受益脱贫户33户进行差异化分红。</t>
  </si>
  <si>
    <t>资产归村集体所有，收益分红，受益脱贫户33户,88人。</t>
  </si>
  <si>
    <t>土地流转2.5亩，修建厂房500平方米，购买设备1套，建设酒窑60平方米</t>
  </si>
  <si>
    <t>2024年2月-11月</t>
  </si>
  <si>
    <t>郭家坝村山茱萸加工产业基地建设项目</t>
  </si>
  <si>
    <t>建设山茱萸加工厂房960平方米，室外场地硬化600平方米，建设园区道路、化粪池、围栏，供水、供电等配套设施，购置山茱萸等中药材初加工设备1套。</t>
  </si>
  <si>
    <t>1.项目属于经营性资产，建成后资产权属归项目所在村，镇村监督管理。2.预计年收益20万元，其中30％做为壮大村集体经济，70%对全村脱贫户进行差异化分红。3.受益农户95户280人，其中脱贫户87户252人，三类人群7户19人。</t>
  </si>
  <si>
    <t>带动生产、帮助产销对接、收益分红</t>
  </si>
  <si>
    <t>项目总投资280万元</t>
  </si>
  <si>
    <t>2024年3月至12月</t>
  </si>
  <si>
    <t>迴龙寺村冷链仓储中心配套设施项目</t>
  </si>
  <si>
    <t>安装中药材清洗机1台，烘干机1台，切片机6台，包装分拣设施，药材清洗蒸煮一体化设备1套，枣皮初加工全套设施。</t>
  </si>
  <si>
    <t>迴龙寺
村</t>
  </si>
  <si>
    <t>形成经营性资，产权归属迴龙寺村集体，由迴龙寺村负责运营维护，带动就业25人，预计年营收20万元，其中70%用于壮大集体经济，剩余部分对带动受益脱贫户79户进行差异化分红。</t>
  </si>
  <si>
    <t>项目实施带动务工25人，预计收益20万元。</t>
  </si>
  <si>
    <t>安装中药材清洗机1台、烘干机1台、切片机5台</t>
  </si>
  <si>
    <t>采购设备70万元</t>
  </si>
  <si>
    <t>年产值30万元</t>
  </si>
  <si>
    <t>塘湾村农副产品加工销售项目</t>
  </si>
  <si>
    <t>改造厂房560㎡，建设肉制品（鹿肉）生产加工包装线1条（煮制加工设备、自动化切割机、自动化包装封口、杀菌设备、腌制设备、搅拌设备、排气排烟系统一套）；建食品保鲜库15m³、食品冷冻库15m³，建污水收集池15m³及配套污水管30米。</t>
  </si>
  <si>
    <t>塘湾村</t>
  </si>
  <si>
    <t>该项目形成经营性资产，产权归塘湾村所有；建成后由塘湾村经济合作社运营，预计保底年收入可达9万元，其中30%用于壮大塘湾村集体经济，剩余部分对袁家庄村带动受益脱贫户37户进行分红。运营中可解决周边农户20人的务工需求，受益脱贫户37户.</t>
  </si>
  <si>
    <t>改造房屋5间；新建生态停车场1座</t>
  </si>
  <si>
    <t>≤180</t>
  </si>
  <si>
    <t>带动收入</t>
  </si>
  <si>
    <t>改善营商环境</t>
  </si>
  <si>
    <t>东岳殿村农产品包装生产厂房建设项目</t>
  </si>
  <si>
    <t>为建成王家湾村、东岳殿村农旅融合示范园，需新建一座2层1800平米厂房，内设农产品包装生产线、完善储存分类车间、电力、道路、消防等厂区配套设施</t>
  </si>
  <si>
    <t>该项目形成资产属于（经营性资产），产权归属村集体所有，由村集体自主经营。建成后年可实现收入15万元，其中80%用于壮大集体经济，剩余部分对带动受益脱贫户135户进行分红。</t>
  </si>
  <si>
    <t>新建钢结构厂房1800平方米</t>
  </si>
  <si>
    <t>≤230</t>
  </si>
  <si>
    <t>教场坝村秸秆生物颗粒加工厂提升项目</t>
  </si>
  <si>
    <t>场地铺设透水砖260㎡，建设防护设施74米；安装换用变压器315千伏安。</t>
  </si>
  <si>
    <t>教场坝村</t>
  </si>
  <si>
    <t>项目属于经营性资产，建成后资产归教场坝村集体所有并运营管护，项目建成后，提升秸秆生物颗粒加工厂经济效益，预计增加2万元，其中70%用于壮大集体经济，剩余部分对带动受益脱贫户72户进行差异化分红。</t>
  </si>
  <si>
    <t>全村农户238户721人参与，全村村民收益。</t>
  </si>
  <si>
    <t>2024年年底建成，投入运营，产生效益后，全村村民分红，提升村民收入，壮大集体经济。</t>
  </si>
  <si>
    <t>场地硬化260㎡，修建院墙74米，高1.8米；安装换用变压器315千伏安。</t>
  </si>
  <si>
    <t>万</t>
  </si>
  <si>
    <t>带动群众务工增收，预计户均增收400元。</t>
  </si>
  <si>
    <t>带动群众务工，增加产量。</t>
  </si>
  <si>
    <t>唐小松</t>
  </si>
  <si>
    <t>2024年5月-9月</t>
  </si>
  <si>
    <t>③市场建设和农村物流</t>
  </si>
  <si>
    <t>④品牌打造和展销平台</t>
  </si>
  <si>
    <t>4个</t>
  </si>
  <si>
    <t>①小型农田水利设施建设</t>
  </si>
  <si>
    <t>3个</t>
  </si>
  <si>
    <t>大河坝镇灌溉水渠修复和耕地保护治理项目</t>
  </si>
  <si>
    <t>十亩地村二组修建200立方米蓄水池2个、8米长拦水坝1座、PE管道(60#)3000米，灌溉农田50亩；凤凰村修补机耕道路300米，新建田间产业路1200米、修补防护河堤800米灌溉农田50亩；沙坪村新建浆砌石坎350方，新建灌溉水渠250米，修复受损水渠200米，灌溉农田30亩。</t>
  </si>
  <si>
    <t>项目属于公益性资产，项目实施满足50户生活保障，带动周边群众务工就业50人（其中脱贫户务工15人）户均增收2000元。</t>
  </si>
  <si>
    <t>完成200立方米蓄水池2个、8米长拦水坝1座、PE管道(60#)3000米。</t>
  </si>
  <si>
    <t>蓄水池2个、8米长拦水坝1座、PE管道(60#)3000米。</t>
  </si>
  <si>
    <t>2024年1-10月</t>
  </si>
  <si>
    <t>带动产业发展，提高群众收入</t>
  </si>
  <si>
    <t>提高群众生产生活条件</t>
  </si>
  <si>
    <t>5年</t>
  </si>
  <si>
    <t xml:space="preserve">是 </t>
  </si>
  <si>
    <t>项目资产归村集体所有，群众享受便利生活条件</t>
  </si>
  <si>
    <t>薅林湾村农田防护设施建设项目</t>
  </si>
  <si>
    <t>修建农田护坎长380米，均高度3米。</t>
  </si>
  <si>
    <t>石墩河镇薅林湾村</t>
  </si>
  <si>
    <t>项目形成公益性资产，移交薅林湾村集体管护，建成后保护农田80亩，受益农户153户。</t>
  </si>
  <si>
    <t>带动务工、带动生产</t>
  </si>
  <si>
    <t>解决52户群众农田灌溉问题，受益农田50亩。</t>
  </si>
  <si>
    <t>改善产业发展条件带动群众增收≥52户</t>
  </si>
  <si>
    <t>保障农田灌溉≥50亩</t>
  </si>
  <si>
    <t>工程使用年限≥5年</t>
  </si>
  <si>
    <t>2024年3月至10月</t>
  </si>
  <si>
    <t>三郎沟村灌溉堰渠修复完善项目</t>
  </si>
  <si>
    <t>修建一、二、八组堰渠总长800米、滚水坝2座。</t>
  </si>
  <si>
    <t>陈家坝镇三郎沟村</t>
  </si>
  <si>
    <t>项目属于公益性资产，解决35户群众农田灌溉问题，受益农田41亩，为种植粮食种植园区供水提供保障。</t>
  </si>
  <si>
    <t>解决35户群众农田灌溉问题，受益农田41亩。</t>
  </si>
  <si>
    <t>项目总投资22万元</t>
  </si>
  <si>
    <t>改善产业发展条件带动群众增收≥35户</t>
  </si>
  <si>
    <t>保障农田灌溉≥35亩</t>
  </si>
  <si>
    <t>三郎沟
村经济
合作社</t>
  </si>
  <si>
    <t>②产业园（区）</t>
  </si>
  <si>
    <t>教场坝村蔬菜大棚园区配套基础建设项目</t>
  </si>
  <si>
    <t>道路硬化长610米，宽3米，新建排水沟长610米，宽0.35米，高0.25米。</t>
  </si>
  <si>
    <t>项目形成公益性资产，建成后资产归教场坝村集体所有并运营管护，项目建成后，提升蔬菜大棚经济效益，降低生产成本，预计增加5万元，收益农户709人，其中脱贫户200人。</t>
  </si>
  <si>
    <t>大棚智慧化设备1批；道路硬化长610米，宽3米，新建排水沟长610米，宽0.35米，高0.25米。</t>
  </si>
  <si>
    <t>158万</t>
  </si>
  <si>
    <t>带动群众务工增收，预计户均增收500元。</t>
  </si>
  <si>
    <t>教场坝村集体经济合作社</t>
  </si>
  <si>
    <t>①智慧农业</t>
  </si>
  <si>
    <t>②科技服务</t>
  </si>
  <si>
    <t>③人才培养</t>
  </si>
  <si>
    <t>④农业社会化服务</t>
  </si>
  <si>
    <t>5.金融配套项目</t>
  </si>
  <si>
    <t>2个</t>
  </si>
  <si>
    <t>①小额贷款贴息</t>
  </si>
  <si>
    <t>脱贫人口小额信贷贴息项目</t>
  </si>
  <si>
    <t>对符合条件、有发展意愿的脱贫户能贷尽贷，切实满足其信贷资金需求，促其实现稳定增收。按季度对存量脱贫户贷款进行全额贴息。</t>
  </si>
  <si>
    <t>对符合条件、有发展意愿的脱贫户能贷尽贷，满足信贷资金需求，促其实现稳定增收，按市场报价利率贴息。受益脱贫户200户以上。</t>
  </si>
  <si>
    <t>乡村振兴局</t>
  </si>
  <si>
    <t>连午</t>
  </si>
  <si>
    <t>0916-8912476</t>
  </si>
  <si>
    <t>2024年1月-12月</t>
  </si>
  <si>
    <t>②小额信贷风险补偿金</t>
  </si>
  <si>
    <t>③新型经营主体贷款贴息</t>
  </si>
  <si>
    <t>④其他</t>
  </si>
  <si>
    <t>佛坪县互助资金协会脱贫户借款占用费项目</t>
  </si>
  <si>
    <t>对全县36个互助资金协会410户脱贫户借款占用费进行补贴。</t>
  </si>
  <si>
    <t>7个镇办36个互助资金协会410户脱贫户会员借款发展产业。对借款占用费进行补贴，解决脱贫户产业发展资金难问题，确保脱贫户生产经营性收入持续稳定增加</t>
  </si>
  <si>
    <t>段虎团</t>
  </si>
  <si>
    <t>13571639104</t>
  </si>
  <si>
    <t>7个</t>
  </si>
  <si>
    <t>①庭院特色种植</t>
  </si>
  <si>
    <t>②庭院特色养殖</t>
  </si>
  <si>
    <t>岳坝镇脱贫户、监测对象到户养殖项目</t>
  </si>
  <si>
    <t>51户发展养猪161头，13户发展家禽400只，71户发展中蜂2380箱</t>
  </si>
  <si>
    <t>岳坝镇</t>
  </si>
  <si>
    <t>脱贫户、监测对象自主发展产业，按奖补标准进行补助，受益 8个村脱贫户、监测对象114户  342人，户均增收10000元左右。</t>
  </si>
  <si>
    <t>养猪161头，家禽400只，中蜂2380箱</t>
  </si>
  <si>
    <t>财政资金投入56.05万元</t>
  </si>
  <si>
    <t>受益户114户</t>
  </si>
  <si>
    <t>西岔河镇脱贫户、监测对象到户养殖类项目</t>
  </si>
  <si>
    <t>发展生猪养殖105头，养鸡1000只，发展中蜂养殖290箱。</t>
  </si>
  <si>
    <t>三教殿村、西岔河村、耖家庄村、彭家沟村、故峪沟村</t>
  </si>
  <si>
    <t>项目属于脱贫户、监测对象自主发展产业，按奖补标准进行补助，预计户均增收0.6万元以上，受益5个村脱贫户、监测对象18户。</t>
  </si>
  <si>
    <t>发展生猪养殖105头，养鸡1000只</t>
  </si>
  <si>
    <t>大河坝镇脱贫户、监测对象到户养殖类项目</t>
  </si>
  <si>
    <t>养殖生猪78头，养鸡180只，养蜂40箱，养羊50头。</t>
  </si>
  <si>
    <t>带动9户群众自主发展产业，户均增收1.5万元以上。</t>
  </si>
  <si>
    <t>大河坝镇政府</t>
  </si>
  <si>
    <t>陈家坝镇脱贫户、监测对象到户养殖类项目</t>
  </si>
  <si>
    <t>发展中蜂595箱、养猪102头、养鸡5340只。</t>
  </si>
  <si>
    <t>陈家坝镇五村</t>
  </si>
  <si>
    <t>脱贫户、监测对象自主发展产业，按奖补标准进行补助，受益5个村脱贫户、监测对象66户，预计户均增收1万元以上。</t>
  </si>
  <si>
    <t>项目总投资9.8万元</t>
  </si>
  <si>
    <t>带动受益户增收66户</t>
  </si>
  <si>
    <t>长角坝镇脱贫户、监测对象到户养殖类项目</t>
  </si>
  <si>
    <t>鼓励支持脱贫户、监测户发展种养殖产业，发展中蜂2213箱，发展养猪456头，养鸡3680只。</t>
  </si>
  <si>
    <t>185户539人自主发展农业产业，持续稳定增收，户均增收6000元左右。</t>
  </si>
  <si>
    <t>185户539人自主发展农业产业，持续稳定增收</t>
  </si>
  <si>
    <t>鼓励支持脱贫户、监测户发展种养殖产业，发展中蜂2213箱，发展养猪456头。</t>
  </si>
  <si>
    <t>发展养殖产业，发展中蜂330箱，发展养猪10头。</t>
  </si>
  <si>
    <t>7万元</t>
  </si>
  <si>
    <t>带动20户脱贫户及监测户自主发展产业，户均增收5000元。</t>
  </si>
  <si>
    <t>袁家庄街道脱贫户、监测对象到户养殖类项目</t>
  </si>
  <si>
    <t>生猪养殖105头，中蜂养殖290箱，家禽养殖1620只。</t>
  </si>
  <si>
    <t>34户脱贫户、监测户通过自主发展产业，预计户增收5000元左右。</t>
  </si>
  <si>
    <t>带动34户脱贫户自主发展产业，户均增收5000元。</t>
  </si>
  <si>
    <t>带动34户脱贫户户均增收≥1万元。</t>
  </si>
  <si>
    <t>③庭院特色手工</t>
  </si>
  <si>
    <t>1个</t>
  </si>
  <si>
    <t>大河坝镇凤凰村竹制品编制项目</t>
  </si>
  <si>
    <t>利用原凤凰村委会，改建竹制品展览室1间，编制工作室2间，材料室1间、储物室1间及其他配套设施。</t>
  </si>
  <si>
    <t>带动10户群众在园区务工就业，增加收入，户均增收5000元以上，集体收入10万元。</t>
  </si>
  <si>
    <t>带动生产、务工增收</t>
  </si>
  <si>
    <t>完成展览室1间，编制工作室2间，材料室1间、休息室1间、储物室1间。</t>
  </si>
  <si>
    <t>展览室1间、工作室2间、材料室1间、储存室1间。</t>
  </si>
  <si>
    <t>项目建成后预计年产值20万元</t>
  </si>
  <si>
    <t>10户群众在园区务工就业</t>
  </si>
  <si>
    <t>凤凰村经济合作社</t>
  </si>
  <si>
    <t>2024年3月-9月</t>
  </si>
  <si>
    <t>④庭院特色休闲旅游</t>
  </si>
  <si>
    <t>⑤庭院生产生活服务</t>
  </si>
  <si>
    <t>①交通费补助</t>
  </si>
  <si>
    <t>2024年脱贫劳动力县外就业一次性交通补贴</t>
  </si>
  <si>
    <t>落实脱贫劳动力每人每年省外就业一次性交通补贴500元；省内县外就业一次性交通补贴300元</t>
  </si>
  <si>
    <t>受益脱贫人口1350人</t>
  </si>
  <si>
    <t>杨汉强</t>
  </si>
  <si>
    <t>2024年1-11月</t>
  </si>
  <si>
    <t>②生产奖补、劳务补助等</t>
  </si>
  <si>
    <t>①帮扶车间（特色手工基地）建设</t>
  </si>
  <si>
    <t>②技能培训</t>
  </si>
  <si>
    <t>③以工代训</t>
  </si>
  <si>
    <t>①创业培训</t>
  </si>
  <si>
    <t>②创业奖补</t>
  </si>
  <si>
    <t>①乡村工匠培育培训</t>
  </si>
  <si>
    <t>②乡村工匠大师工作室</t>
  </si>
  <si>
    <t>③乡村工匠传习所</t>
  </si>
  <si>
    <t>公益性岗位</t>
  </si>
  <si>
    <t>公益岗位项目</t>
  </si>
  <si>
    <t>落实村级公益岗395人岗位补贴。</t>
  </si>
  <si>
    <t>44个村</t>
  </si>
  <si>
    <t>受益人口395人，人均年增加收入1200元以上。</t>
  </si>
  <si>
    <t>78个</t>
  </si>
  <si>
    <t>①村庄规划编制（含修编）</t>
  </si>
  <si>
    <t>长角坝镇村庄规划修编项目</t>
  </si>
  <si>
    <t>按照2024年国土空间规划调整，对沙窝、龙草坪2个村村庄建设项目进行修改规划，为后续发展提供保障。</t>
  </si>
  <si>
    <t>长角坝镇2个村</t>
  </si>
  <si>
    <t>为2个村提升乡村振兴、人居环境、产业发展等预留发展空间.</t>
  </si>
  <si>
    <t>自然资源局</t>
  </si>
  <si>
    <t>2024年6月-11月</t>
  </si>
  <si>
    <t>②农村道路建设（通村路、通户路、小型桥梁等）</t>
  </si>
  <si>
    <t>岳坝镇大古坪村安防工程项目</t>
  </si>
  <si>
    <t>一、二、四组安装波形防护栏2公里。</t>
  </si>
  <si>
    <t>岳坝镇大古坪村</t>
  </si>
  <si>
    <t>项目形成公益性资产，资产权属归大古坪村，由大古坪村进行日常管理维护。通过实施该项目，完善基础设施建设，改善群众生活生产条件，项目建设中带动5名群众务工增收，建成后受益脱贫户、监测对象31户88人。</t>
  </si>
  <si>
    <t>项目建设中吸纳当地群众务工增收</t>
  </si>
  <si>
    <t>增设安防工程2公里</t>
  </si>
  <si>
    <t>按期完成建设任务</t>
  </si>
  <si>
    <t>财政资金投入54万元</t>
  </si>
  <si>
    <t>项目建设中吸纳群众务工</t>
  </si>
  <si>
    <t>受益人数254人</t>
  </si>
  <si>
    <t>持续为农户生产生活提供便利≥7年</t>
  </si>
  <si>
    <t>交通运输局</t>
  </si>
  <si>
    <t>岳坝镇女儿坝村一、三组道路建设项目</t>
  </si>
  <si>
    <t>建设女儿坝村一、三组道路1.5公里，宽3.5米，面板硬化3850㎡，挖土方3800m³，挖石方1700m³，挡墙60m³，配套涵洞、排水沟等。</t>
  </si>
  <si>
    <t>项目形成公益性资产，资产权属归女儿坝村，由女儿坝村进行日常管理维护。通过实施该项目，完善基础设施建设，改善群众生活生产条件，项目建设中带动10名群众务工增收，建成后受益脱贫户、监测对象53户163人。</t>
  </si>
  <si>
    <t>建设女儿坝村一、三组道路1.5公里，宽3.5米</t>
  </si>
  <si>
    <t>财政资金投入130万元</t>
  </si>
  <si>
    <t>受益人数464人</t>
  </si>
  <si>
    <t>岳坝镇草林村四组道路拓宽项目</t>
  </si>
  <si>
    <t>草林村四组道路现有长1.2km，宽度约1.5米，提升改造至3.5米宽，面板硬化2850㎡，挖土方3700m³，挖石方1750m³，挡墙1050m³，配套涵洞、排水沟等。</t>
  </si>
  <si>
    <t>岳坝镇草林村</t>
  </si>
  <si>
    <t>项目形成公益性资产，资产权属归草林村，由草林村进行日常管理维护。通过实施该项目，完善基础设施建设，改善群众生活生产条件，项目建设中带动10名群众务工增收，建成后受益脱贫户、监测对象24户83人。</t>
  </si>
  <si>
    <t>道路长1.2km，拓宽至3.5米，配套挡墙、排水沟</t>
  </si>
  <si>
    <t>财政资金投入120万元</t>
  </si>
  <si>
    <t>受益人数389人</t>
  </si>
  <si>
    <t>岳坝镇龙潭村三组、六组安防工程</t>
  </si>
  <si>
    <t>三组、六组安装波形防护栏2.8公里。</t>
  </si>
  <si>
    <t>项目形成公益性资产，资产权属归龙潭村，由龙潭村进行日常管理维护。通过实施该项目，完善基础设施建设，改善群众生活生产条件，项目建设中带动5名群众务工增收，建成后受益脱贫户、监测对象31户88人。</t>
  </si>
  <si>
    <t>安防设施1.2公里</t>
  </si>
  <si>
    <t>财政资金投入35万元</t>
  </si>
  <si>
    <t>受益人数341人</t>
  </si>
  <si>
    <t>西岔河镇耖家庄村二、三组道路修复项目</t>
  </si>
  <si>
    <t>修复耖家庄村老村委会至庙娅道路1.5公里路、路面宽5米；改造弯道5处、浆砌挡墙约270m³；修复路基1处，长20米、高4米。</t>
  </si>
  <si>
    <t>项目形成公益性资产，建设中带动12名群众务工增收，建成后改善道路通行条件，受益农户62户。</t>
  </si>
  <si>
    <t>修建道路1.5公里</t>
  </si>
  <si>
    <t>财政资金投入95万元</t>
  </si>
  <si>
    <t>受益人数659人</t>
  </si>
  <si>
    <t>郭家坝村二组道路建设项目</t>
  </si>
  <si>
    <t>建设道路976米，道路路基宽度5.5米，路面宽4.5米，采用水泥混凝土路面，完善道路水沟、护栏、路标等配套设施。</t>
  </si>
  <si>
    <t>陈家坝镇郭家坝村</t>
  </si>
  <si>
    <t>项目形成公益性资产，建设中带动15名群众务工增收，改善发展条件，受益农户67户。</t>
  </si>
  <si>
    <t>建设期间带动群众务工增收，建成后改善群众生产生活条件。</t>
  </si>
  <si>
    <t>建设道路976米</t>
  </si>
  <si>
    <t>财政资金投入80万元</t>
  </si>
  <si>
    <t>受益人数215人</t>
  </si>
  <si>
    <t>孔家湾村六组道路延伸项目</t>
  </si>
  <si>
    <t>新建道路1.74公里，路基宽4.5米，硬化路面3.5米。</t>
  </si>
  <si>
    <t>陈家坝镇孔家湾村</t>
  </si>
  <si>
    <t>项目形成公益性资产，完善基础设施建设，建设中带动16名群众务工增收，受益45户。</t>
  </si>
  <si>
    <t>新建道路1.74公里</t>
  </si>
  <si>
    <t>92万元/公里</t>
  </si>
  <si>
    <t>受益45户</t>
  </si>
  <si>
    <t>李国林</t>
  </si>
  <si>
    <t>孔家湾村六组道路安防项目</t>
  </si>
  <si>
    <t>新建道路波形护栏1.7公里，混凝土护栏0.3公里。</t>
  </si>
  <si>
    <t>项目形成公益性资产，消除安全隐患，保障群众安全出行，受益群众895人</t>
  </si>
  <si>
    <t>波形护栏1.7公里</t>
  </si>
  <si>
    <t>33.9万元/公里</t>
  </si>
  <si>
    <t>受益群众895人</t>
  </si>
  <si>
    <t>2024年6月至10月</t>
  </si>
  <si>
    <t>石印沟村通组路安防项目</t>
  </si>
  <si>
    <t>新建道路波形护栏2公里。</t>
  </si>
  <si>
    <t>袁家庄街道肖家庄村</t>
  </si>
  <si>
    <t>项目形成公益性资产，消除安全隐患，保障群众安全出行，受益群众943人</t>
  </si>
  <si>
    <t>波形护栏2公里</t>
  </si>
  <si>
    <t>30万元/公里</t>
  </si>
  <si>
    <t>受益群众943人</t>
  </si>
  <si>
    <t>廻龙寺村马场沟道路安防工程</t>
  </si>
  <si>
    <t>新建波形护栏1.80公里</t>
  </si>
  <si>
    <t>石墩河镇廻龙寺村</t>
  </si>
  <si>
    <t>项目形成公益性资产，消除安全隐患，保障群众安全出行，受益群众682人</t>
  </si>
  <si>
    <t>波形护栏1.8公里</t>
  </si>
  <si>
    <t>受益群众682人</t>
  </si>
  <si>
    <t>金星村三组便民桥建设工程</t>
  </si>
  <si>
    <t>新建金星村便民桥3座；桥长分别为6.5米、5米、4米，宽4.5米，桥梁为钢混结构平板桥，桥梁荷载为二级公路荷载。</t>
  </si>
  <si>
    <t>陈家坝镇金星村</t>
  </si>
  <si>
    <t>项目形成公益性资产，建设中带动8名群众务工增收，改善发展条件，受益农户30户。</t>
  </si>
  <si>
    <t>财政资金投资15万元</t>
  </si>
  <si>
    <t>受益人数102人</t>
  </si>
  <si>
    <t>大河坝镇沙坪五、六组道路修复项目</t>
  </si>
  <si>
    <t>清理塌方1500立方米，修复水沟1000米，新建浆砌石坎800立方米。</t>
  </si>
  <si>
    <t>大河坝镇沙坪村五组</t>
  </si>
  <si>
    <t>保障道路通行，改善交通环境，保障群众出行及生产安全，促进产业发展，受益农户11户。</t>
  </si>
  <si>
    <t>清理塌方200方，新建浆砌石坎500方</t>
  </si>
  <si>
    <t>财政资金投入44万元</t>
  </si>
  <si>
    <t>受益农户11户，其中脱贫户2户</t>
  </si>
  <si>
    <t>2024年3月-6月</t>
  </si>
  <si>
    <t>大河坝镇凤凰村道路修复项目</t>
  </si>
  <si>
    <t>清理塌方500立方米，修复水沟300米，新建浆砌石坎200立方米。</t>
  </si>
  <si>
    <t>保障道路通行，改善交通环境，保障群众出行及生产安全，促进产业发展，受益农户56户。</t>
  </si>
  <si>
    <t>财政资金投入11万元</t>
  </si>
  <si>
    <t>受益农户56户，其中脱贫户5户</t>
  </si>
  <si>
    <t>大河坝镇共力村道路修复项目</t>
  </si>
  <si>
    <t>恢复砂石路面2.5公里，恢复水沟2公里，新建浆砌石坎600立方米。</t>
  </si>
  <si>
    <t>大河坝镇共力村</t>
  </si>
  <si>
    <t>保障道路通行，改善交通环境，保障群众出行及生产安全，促进产业发展，受益农户113户。</t>
  </si>
  <si>
    <t>安装共力村四五环山道路安全防护栏3.12公里。</t>
  </si>
  <si>
    <t>财政资金投入32万元</t>
  </si>
  <si>
    <t>受益农户113户，其中脱贫户50户</t>
  </si>
  <si>
    <t>大河坝镇联合村三组道路修复项目</t>
  </si>
  <si>
    <t>新建浆砌石坎150立方米，恢复路面50平方米，清理路面350米。</t>
  </si>
  <si>
    <t>保障道路通行，改善交通环境，保障群众出行及生产安全，促进产业发展，受益农户16户。</t>
  </si>
  <si>
    <t>财政资金投入8万元</t>
  </si>
  <si>
    <t>受益人数58人</t>
  </si>
  <si>
    <t>大河坝镇谭家河村道路修复项目</t>
  </si>
  <si>
    <t>修砌挡墙128m³，安装波形防护栏152米</t>
  </si>
  <si>
    <t>保障道路通行，改善交通环境，余家庄60户213人受益。</t>
  </si>
  <si>
    <t>修砌挡墙128m³，安装防护栏152米</t>
  </si>
  <si>
    <t>财政资金投入6.2万元</t>
  </si>
  <si>
    <t>受益人数213人</t>
  </si>
  <si>
    <t>大河坝镇水田坪村道路修复项目</t>
  </si>
  <si>
    <t>清除塌方1000方，新建浆砌石砍200立方米。</t>
  </si>
  <si>
    <t>完成扩宽硬化通组道路3.5公里，修建挡护石坎，涵洞，排水沟，加装防护栏等</t>
  </si>
  <si>
    <t>扩宽硬化通组道路3.5公里，修建挡护石坎，涵洞，排水沟，加装防护栏等</t>
  </si>
  <si>
    <t>财政资金投入9万元</t>
  </si>
  <si>
    <t>受益农户56户，其中脱贫户10户</t>
  </si>
  <si>
    <t>陈家坝村道路修复项目</t>
  </si>
  <si>
    <t>清理道路塌方1210立方米，建设道路挡墙340立方米，道路边沟62米。</t>
  </si>
  <si>
    <t>保障道路通行，改善通行环境，受益农户32户。</t>
  </si>
  <si>
    <t>财政资金投入19万元</t>
  </si>
  <si>
    <t>陈家坝镇人民政府</t>
  </si>
  <si>
    <t>三郎沟村八九组道路修复项目</t>
  </si>
  <si>
    <t>清理道路塌方960立方米，建设道路挡墙410立方米，道路排水沟220米。</t>
  </si>
  <si>
    <t>保障道路通行，改善通行环境，受益农户42户。</t>
  </si>
  <si>
    <t>财政资金投入24万元</t>
  </si>
  <si>
    <t>受益人数136人</t>
  </si>
  <si>
    <t>大河坝镇凤凰村三四组道路改造项目</t>
  </si>
  <si>
    <t>修建错车道15个，增设涵洞4道。挖方量1500立方米，新建水沟2000米，浆砌档护500立方米。</t>
  </si>
  <si>
    <t>形成公益性资产，项目建成后完善道路基础，保障道路通行，促进发展，受益农户65户，其中脱贫户及三类人群66户。</t>
  </si>
  <si>
    <t xml:space="preserve">完成路面扩建至4.5米，长4.6公里。
</t>
  </si>
  <si>
    <t xml:space="preserve">路面加宽至4.5米，长4.6公里，水沟4600米，浆砌护栏3200米。
</t>
  </si>
  <si>
    <t>财政资金投入70万元</t>
  </si>
  <si>
    <t>受益农户133人，其中脱贫户56户</t>
  </si>
  <si>
    <t>大河坝镇共力村七组道路硬化项目</t>
  </si>
  <si>
    <t>硬化路面2.5公里，宽3.5米，同步修建水沟及安装波形安全护栏。</t>
  </si>
  <si>
    <t>形成公益性资产，项目建成后完善道路基础，保障道路通行，促进发展，受益农户40户，其中脱贫户及三类人群12户。</t>
  </si>
  <si>
    <t>硬化路面2.5公里，加宽1米。</t>
  </si>
  <si>
    <t>硬化道路2.5公里</t>
  </si>
  <si>
    <t>财政资金投入200万元</t>
  </si>
  <si>
    <t>受益农户113户，其中脱贫户50户.</t>
  </si>
  <si>
    <t>大河坝镇十亩地村高家梁移民安置点便民桥建设项目</t>
  </si>
  <si>
    <t>修建大桥1座，桥长120米，宽6米。</t>
  </si>
  <si>
    <t>形成公益性资产，项目实施带动 20人左右务工增收，辐射带动当地产业发展便利、群众及游客休闲，预计年促进集体及商户等收入，受益农户380户。</t>
  </si>
  <si>
    <t>完成大桥修建</t>
  </si>
  <si>
    <t>桥长120米，桥宽6米。</t>
  </si>
  <si>
    <t>财政资金投入400万元</t>
  </si>
  <si>
    <t>受益人数1300人</t>
  </si>
  <si>
    <t>大河坝镇五四村二五环山道路安全防护项目</t>
  </si>
  <si>
    <t>道路8.3公里安装波形安全护栏设施。</t>
  </si>
  <si>
    <t>形成公益性资产，改善交通环境，保障群众出行及生产安全，促进产业发展，受益农户210户</t>
  </si>
  <si>
    <t>完成道路长8.3公里，安装安全防护。</t>
  </si>
  <si>
    <t>道路长8.3公里，安装安全防护。</t>
  </si>
  <si>
    <t>财政资金投入220万元</t>
  </si>
  <si>
    <t>受益农户210户，其中脱贫户40户</t>
  </si>
  <si>
    <t xml:space="preserve">40
</t>
  </si>
  <si>
    <t>大河坝镇水田坪村二组小垭子道路硬化项目</t>
  </si>
  <si>
    <t>扩宽硬化通组道路2.3公里，修建挡护石坎，涵洞，排水沟，加装波形安全护栏等。</t>
  </si>
  <si>
    <t>大河坝镇水田坪村二组</t>
  </si>
  <si>
    <t>形成公益性资产，改善交通环境，保障群众出行及生产安全，促进产业发展，受益农户32户</t>
  </si>
  <si>
    <t>扩宽硬化通组道路2.3公里，修建挡护石坎，涵洞，排水沟，加装防护栏等</t>
  </si>
  <si>
    <t>财政资金投入180万元</t>
  </si>
  <si>
    <t>受益农户28户，其中脱贫户6户</t>
  </si>
  <si>
    <t>大河坝镇水田坪村五组道路安全防护项目</t>
  </si>
  <si>
    <t>新建东沟河通村道路安全防护栏600米。</t>
  </si>
  <si>
    <t>大河坝镇水田坪村五组</t>
  </si>
  <si>
    <t>形成公益性资产，改善交通环境，保障群众出行及生产安全，促进产业发展，受益农户</t>
  </si>
  <si>
    <t>新建通村道路防护栏600米。</t>
  </si>
  <si>
    <t>财政资金投入18万元</t>
  </si>
  <si>
    <t>受益人数274人</t>
  </si>
  <si>
    <t>东岳殿村七组道路建设项目</t>
  </si>
  <si>
    <t>为解决东岳殿村七组产业发展、群众出行难等问题，改扩建道路1.6千米，路基宽4米，路面宽3.5米，错车道5处，新修桥梁2座（长10米，宽4.5米，荷载二级）</t>
  </si>
  <si>
    <t>扩建、改建</t>
  </si>
  <si>
    <t>完成后形成公益性资产，改善通行条件，受益农户311户。</t>
  </si>
  <si>
    <t>加宽道路1600米；新建桥梁2座</t>
  </si>
  <si>
    <t>财政资金投入160万元</t>
  </si>
  <si>
    <t>受益人数1487人</t>
  </si>
  <si>
    <t>王家湾村道路改造修复项目</t>
  </si>
  <si>
    <t>修复道路长900米、平均宽4.5米，硬化厚度0.18米，防护挡墙155m³，建设直径300的混凝土排水涵管5道，建排水沟130米，建路肩170米。</t>
  </si>
  <si>
    <t>该项目形成资产属于公益性资产，产权归王家湾村所有。建成后可有效改善王家湾村群众出行条件，建设过程中可带动周边农户10名群众务工增收，受益农户56户。</t>
  </si>
  <si>
    <t>新建道路1.8公里</t>
  </si>
  <si>
    <t>财政资金投入210万元</t>
  </si>
  <si>
    <t>受益人数418人</t>
  </si>
  <si>
    <t>长角坝镇龙草坪村西沟道路建设项目</t>
  </si>
  <si>
    <t>对龙草坪村一组西沟道路进行改造提升，硬化道路长1500米，宽3米，增设错车道4处，完成相关配套设施建设。</t>
  </si>
  <si>
    <t>长角坝镇龙草坪村</t>
  </si>
  <si>
    <t>项目属于公益性资产，建成后资产归龙草坪村集体所有并运营管护，保障一组35户群众发展产业、管护山林，方便15户农户山茱萸等中药材采收，减少人力转运成本，增加一组群众收入。</t>
  </si>
  <si>
    <t>硬化道路长1500米，宽3米，增设错车道4处</t>
  </si>
  <si>
    <t>受益人数101人</t>
  </si>
  <si>
    <t>胡剑</t>
  </si>
  <si>
    <t>2024年6月底前</t>
  </si>
  <si>
    <t>佛坪县岳坝镇2024年以工代赈示范项目（栗子坝村水磨沟道路拓宽改建工程）</t>
  </si>
  <si>
    <t>硬化栗子坝村六组水磨沟道路3.1公里，路面宽3.5-4.5米，配套建设挡墙、桥梁涵洞、排水沟等。</t>
  </si>
  <si>
    <t>岳坝镇栗子坝村</t>
  </si>
  <si>
    <t>该项目形成公益性资产，产权称交栗子坝村集体。项目建设过程中吸纳50余人次务工，受益农户52户</t>
  </si>
  <si>
    <t>硬化道路3.1公里，建设挡墙、桥梁涵洞、排水沟</t>
  </si>
  <si>
    <t>财政资金投入358万元</t>
  </si>
  <si>
    <t>受益人数168人</t>
  </si>
  <si>
    <t>发改局</t>
  </si>
  <si>
    <t>2024年4月-11月</t>
  </si>
  <si>
    <t>佛坪县岳坝镇2024年以工代赈示范项目（西花村五组梨树湾通组道路工程）</t>
  </si>
  <si>
    <t>硬化西花村五组梨树湾道路2.2公里，路面宽3.5米，配套建设挡墙、涵洞、排水沟和安防设施等。</t>
  </si>
  <si>
    <t>岳坝镇西华村</t>
  </si>
  <si>
    <t>该项目形成公益性资产，产权称交栗子坝村集体。项目建设过程中吸纳60余人次务工，受益农户32户</t>
  </si>
  <si>
    <t>硬化道路2.2公里，路面宽3.5米，</t>
  </si>
  <si>
    <t>硬化道路2.2公里</t>
  </si>
  <si>
    <t>财政资金投入360万元</t>
  </si>
  <si>
    <t>受益人数98人</t>
  </si>
  <si>
    <t>②产业路、资源路、旅游路建设</t>
  </si>
  <si>
    <t>大河坝镇三河口村产业发展管护道路建设项目</t>
  </si>
  <si>
    <t>新建产业道路长3500米、宽3.5米。</t>
  </si>
  <si>
    <t>大河坝镇三河口村</t>
  </si>
  <si>
    <t>项目形成公益性资产，方便群众出行和助力农副产品外运</t>
  </si>
  <si>
    <t>新建长3500米。宽3.5米，产业道路。</t>
  </si>
  <si>
    <t>新建长3500米。宽3.5米产业道路。</t>
  </si>
  <si>
    <t>受益农户21户，其中脱贫户4户</t>
  </si>
  <si>
    <t>大河坝镇十亩地村一、三组产业道路建设项目</t>
  </si>
  <si>
    <t>道路长4.5公里、宽3.5米,同步修建安防水沟等。</t>
  </si>
  <si>
    <t>项目形成公益性资产，改善交通环境，保障群众出行及生产安全，促进产业发展，受益农户198人</t>
  </si>
  <si>
    <t>修建道路长4.5公里</t>
  </si>
  <si>
    <t>受益农户198人</t>
  </si>
  <si>
    <t>大河坝镇引汉济渭坝下旅游道路建设项目</t>
  </si>
  <si>
    <t>修建道路长3公里、宽5.5米，铺设沥青路面，配套修建水沟长3公里、安防及内外档护附属设施。</t>
  </si>
  <si>
    <t>项目形成公益性资产，促进乡村旅游发展，受益农户1200户，预计年接待旅游人数12万人次，带动引汉济渭库区旅游综合收入100万元左右。</t>
  </si>
  <si>
    <t>修建道路长3公里、宽5.5米，铺设沥青路面，同步配套修建水沟、安防及附属设施。</t>
  </si>
  <si>
    <t>带动210户群众出行和助力农副产品外运</t>
  </si>
  <si>
    <t>两河口村产业道路修建项目</t>
  </si>
  <si>
    <t>改建两河口村悬坛沟道路550米，宽3米，修建排水沟190米。</t>
  </si>
  <si>
    <t>两河口村</t>
  </si>
  <si>
    <t>项目属于公益性资产，建成后资产归两河口村集体所有并运营管护，建成后，改善交通运输条件，减少运输成本，扩宽销路，促进产业发展。</t>
  </si>
  <si>
    <t>带动村民务工及给脱贫户分红</t>
  </si>
  <si>
    <t>建成后，改善农产品运输条件，减小运输成本，促进增收。</t>
  </si>
  <si>
    <t>修建两条产业路长550米，宽3米。修建排水沟190米</t>
  </si>
  <si>
    <t>4个月</t>
  </si>
  <si>
    <t>38万元</t>
  </si>
  <si>
    <t>建成后，改善农产品运输条件，减少运输成本</t>
  </si>
  <si>
    <t>两河口村委会</t>
  </si>
  <si>
    <t>程发兰</t>
  </si>
  <si>
    <t>2024年9月底前</t>
  </si>
  <si>
    <t>肖家庄村石印沟三组产业道路项目</t>
  </si>
  <si>
    <t>新建肖家庄村石印沟三组产业道路（砂石路面），路基长1.4公里，宽3.5米，其中土方开挖7550立方米，石方开挖1995立方米，路基回填1368立方米，路基砂石面层980立方米，新建道路护坎600立方米等</t>
  </si>
  <si>
    <t>袁家庄街道办肖家庄村</t>
  </si>
  <si>
    <t>该项目形成公益性性资产，产权归属村集体所有，由村集体管护。建成后可解决肖家庄石印沟97户261人的产业发展问题，持续增加群众收入，收益产业面积200亩，受益天麻、猪苓平方米枣皮、板栗亩，受益农户32户86人。</t>
  </si>
  <si>
    <t>建设期可带动周边群众就近务工，增加群众务工收入，建成后可解决肖家庄村石印沟村民林下产业发展稳定，增加群众收入，也可彻底解决村民出行难问题</t>
  </si>
  <si>
    <t>新建产业道路1.4千米；新建护坎1815立方米</t>
  </si>
  <si>
    <r>
      <rPr>
        <sz val="10"/>
        <rFont val="宋体"/>
        <charset val="134"/>
      </rPr>
      <t>工程合格率</t>
    </r>
    <r>
      <rPr>
        <sz val="10"/>
        <rFont val="SimSun"/>
        <charset val="134"/>
      </rPr>
      <t>≧</t>
    </r>
    <r>
      <rPr>
        <sz val="10"/>
        <rFont val="宋体"/>
        <charset val="134"/>
      </rPr>
      <t>100%</t>
    </r>
  </si>
  <si>
    <t>按时完工率≧100%</t>
  </si>
  <si>
    <t>成本超概率≤10%</t>
  </si>
  <si>
    <t>道路完善提升群众出行便利</t>
  </si>
  <si>
    <t>群众满意度≧95%</t>
  </si>
  <si>
    <t>肖家庄村七、八组通组路项目</t>
  </si>
  <si>
    <t>为配套产业园区建设，破解七、八组群众产业发展瓶颈及交通困难，新建道路1.13公里，路基宽4米，混凝土路面宽3.5米，建设错车道3处，加宽1.5米，完善道路沿线涵洞、挡墙、排水沟等配套设施。</t>
  </si>
  <si>
    <t>肖家庄村七、八组（干沟）</t>
  </si>
  <si>
    <t>该项目形成资产属于（公益性资产），产权归属村集体所有，由村集体自主经营。2、建设过程中带动20名群众务工增收。</t>
  </si>
  <si>
    <t>带动群众就近务工</t>
  </si>
  <si>
    <t>道路建设1300米；U型沟1100米</t>
  </si>
  <si>
    <t>按期完工</t>
  </si>
  <si>
    <t>有效解决群众出行交通安全问题</t>
  </si>
  <si>
    <t>2024年5月-10月</t>
  </si>
  <si>
    <t>③农村供水保障设施建设</t>
  </si>
  <si>
    <t>岳坝镇栗子坝集镇自来水改造项目</t>
  </si>
  <si>
    <t>开挖及恢复混凝土路面650米，更换60ΦPE管道220米、20ΦPE管道320米，建设检测井，增加闸阀、盖板、分水器各36个。</t>
  </si>
  <si>
    <t>项目属于公益性资产，建成后资产属栗子坝村集体所有，村集体落实具体管护责任。该项目实施后，群众安全饮水的改善。受益脱贫人口（含监测对象）57户180人。</t>
  </si>
  <si>
    <t>群众参与务工，获得劳务报酬。</t>
  </si>
  <si>
    <t>更换供水主管网400米。</t>
  </si>
  <si>
    <t>项目及时完工率100%</t>
  </si>
  <si>
    <t>带动群众务工增收</t>
  </si>
  <si>
    <t>受益总户数662人</t>
  </si>
  <si>
    <t>项目可持续使用8年</t>
  </si>
  <si>
    <t>水利局</t>
  </si>
  <si>
    <t>栗子坝村经济合作社</t>
  </si>
  <si>
    <t>伍程勇</t>
  </si>
  <si>
    <t>大河坝镇十亩地村高家梁人饮供水改造项目</t>
  </si>
  <si>
    <t>新建水坝1座、渗水井1座、蓄水池1座、过滤池1座、110#水管12000米（含三通闸阀）。</t>
  </si>
  <si>
    <t>项目形成公益性资产，建成后资产属十亩地村集体所有，村集体落实具体管护责任。项目建成后，保障群众饮水安全，促进发展，解决群众饮水400余户。</t>
  </si>
  <si>
    <t>管道长12000米</t>
  </si>
  <si>
    <t>财政资金投入115万元</t>
  </si>
  <si>
    <t>改善400户群众安全饮水，提高生活质量。</t>
  </si>
  <si>
    <t>持续使用8年</t>
  </si>
  <si>
    <t>13571680192</t>
  </si>
  <si>
    <t>2024年3月-7月</t>
  </si>
  <si>
    <t>长角坝镇龙草坪村供水工程</t>
  </si>
  <si>
    <t>集水池1座、抽引蓄水池1座、供水蓄水池1座、泵站抽水设备1套，管理房1间约12㎡</t>
  </si>
  <si>
    <t>项目形成公益性资产，建成后资产属龙草坪村集体所有，村集体落实具体管护责任。项目建成后，保障群众饮水安全，促进发展，解决群众饮水37户108人。</t>
  </si>
  <si>
    <t>财政资金投入182万元</t>
  </si>
  <si>
    <t>保障正常供水</t>
  </si>
  <si>
    <t>城乡供水管理中心</t>
  </si>
  <si>
    <t>陈晓军</t>
  </si>
  <si>
    <t>13992626979</t>
  </si>
  <si>
    <t>2024年5月至11月</t>
  </si>
  <si>
    <t>县城自来水管网向大河坝镇谭家河村延伸工程</t>
  </si>
  <si>
    <t>铺设管道120000米</t>
  </si>
  <si>
    <t>袁家庄街道东岳殿、三教殿、耖家庄、谭家河</t>
  </si>
  <si>
    <t>项目形成公益性资产，建成后资产移城乡供水公司落实具体管护责任。项目建成后，保障群众饮水安全，促进发展，解决群众饮水310户960人。</t>
  </si>
  <si>
    <t>管道120000米</t>
  </si>
  <si>
    <t>财政资金投入288万元</t>
  </si>
  <si>
    <t>佛坪县岳坝镇原八亩田农村饮水改造提升工程</t>
  </si>
  <si>
    <t>更换50φPE管道5000米，新建蓄水池一座</t>
  </si>
  <si>
    <t>项目形成公益性资产，建成后资产属栗子坝村集体所有，村集体落实具体管护责任。项目建成后，保障群众饮水安全，促进发展，解决群众饮水35户128人</t>
  </si>
  <si>
    <t>PE管道5000米、蓄水池一座</t>
  </si>
  <si>
    <t>财政资金投入46万元</t>
  </si>
  <si>
    <t>佛坪县西岔河镇故峪沟饮水安全水质提升工程</t>
  </si>
  <si>
    <t>新建水坝一座，滤渠一座，沉砂池一座，10m3蓄水池一座，活动板房一间，净水、过滤设备一套，消毒设备一套，铺设φ50管道150米，φ32管道4000米，φ25管道1000米</t>
  </si>
  <si>
    <t>西岔河镇故峪沟</t>
  </si>
  <si>
    <t>项目形成公益性资产，建成后资产属故峪沟村集体所有，村集体落实具体管护责任。项目建成后，保障群众饮水安全，促进发展，解决群众饮水29户98人</t>
  </si>
  <si>
    <t>水坝一座，滤渠一座，沉砂池一座，10m3蓄水池一座，活动板房一间，净水、过滤设备一套，消毒设备一套，铺设φ50管道150米，φ32管道4000米，φ25管道1000米</t>
  </si>
  <si>
    <t>财政资金投入45.6万元</t>
  </si>
  <si>
    <t>佛坪县西岔河镇花岩沟供水扩效工程</t>
  </si>
  <si>
    <t>新建水坝一座，滤渠一座，沉砂池一座，挡水墙一座，铺设φ63管道1600米，φ50管道3500米，φ32管道3500米，φ25管道1500米。</t>
  </si>
  <si>
    <t>西岔河镇银厂沟村</t>
  </si>
  <si>
    <t>项目形成公益性资产，建成后资产属银厂沟村集体所有，村集体落实具体管护责任。项目建成后，保障群众饮水安全，促进发展，解决群众饮水41户158人</t>
  </si>
  <si>
    <t>水坝一座，滤渠一座，沉砂池一座，挡水墙一座，铺设φ63管道1600米，φ50管道3500米，φ32管道3500米，φ25管道1500米</t>
  </si>
  <si>
    <t>财政资金投入47.2万元</t>
  </si>
  <si>
    <t>佛坪县西岔河镇耖家庄四组农村饮水改造提升工程</t>
  </si>
  <si>
    <t>新建泉池一座，新建5m3蓄水池一座，φ25管道1500米</t>
  </si>
  <si>
    <t>西岔河镇耖家庄村</t>
  </si>
  <si>
    <t>项目形成公益性资产，建成后资产属耖家庄村集体所有，村集体落实具体管护责任。项目建成后，保障群众饮水安全，促进发展，解决群众饮水15户40人</t>
  </si>
  <si>
    <t>泉池一座，新建5m3蓄水池一座，φ25管道1500米</t>
  </si>
  <si>
    <t>财政资金投入38.6万元</t>
  </si>
  <si>
    <t>④农村电网建设（通生产用电、提高综合电压和供电可靠性）</t>
  </si>
  <si>
    <t>肖家庄村大湾电力设施建设项目</t>
  </si>
  <si>
    <t>新建肖家庄村三组至八组电力设施400千伏安变压器1台、输电线路1400米。</t>
  </si>
  <si>
    <t>肖家庄干沟（八组）</t>
  </si>
  <si>
    <t>该项目形成资产属于（公益性资产），产权归属村集体所有，目项目实施受益农户45户223人。</t>
  </si>
  <si>
    <t>搭建400千伏变压器一台；架设输电线路1400米</t>
  </si>
  <si>
    <t>提供招商引资营商环境</t>
  </si>
  <si>
    <t>持续使用10年</t>
  </si>
  <si>
    <t>2024年4月-9月</t>
  </si>
  <si>
    <t>孔家湾村五组、六组电力改造项目</t>
  </si>
  <si>
    <t>五组至六组电力设施200千伏安变压器1台、输电线路1100米。</t>
  </si>
  <si>
    <t>该项目形成资产属于（公益性资产），产权归属村集体所有。项目项目实施受益农户50户260人。</t>
  </si>
  <si>
    <t>项目建设中吸纳当地群众务工</t>
  </si>
  <si>
    <t>200千伏安变压器1台、输电线路1100米</t>
  </si>
  <si>
    <t>财政资金投入30万元</t>
  </si>
  <si>
    <t>改善供电水平</t>
  </si>
  <si>
    <t>⑤数字乡村建设（信息通信基础设施建设、数字化、智能化建设等）</t>
  </si>
  <si>
    <t>⑥其他</t>
  </si>
  <si>
    <t>大河坝镇易地移民安置点基础设施配套项目</t>
  </si>
  <si>
    <t>共力村移民安置点外侧修建挡墙长230米、高28米；谭家河移民安置点建设防护挡墙300立方米。</t>
  </si>
  <si>
    <t>大河坝镇共力村、谭家河村</t>
  </si>
  <si>
    <t>形成公益性资产，移交项目所在地村集体，由村集体管护。受益农户50户。</t>
  </si>
  <si>
    <t>完成项目建设任务</t>
  </si>
  <si>
    <t>挡墙长230米</t>
  </si>
  <si>
    <t>财政资金投入340万元</t>
  </si>
  <si>
    <t>改善生产生活条件</t>
  </si>
  <si>
    <t>持续使用年限10年</t>
  </si>
  <si>
    <t>2024年4月至11月</t>
  </si>
  <si>
    <t>岳坝镇草林村食用菌产业园排洪沟治理工程</t>
  </si>
  <si>
    <t>新建排洪渠120米，挡土墙40米，土地复垦1100平方。</t>
  </si>
  <si>
    <t xml:space="preserve">             岳坝镇草林村</t>
  </si>
  <si>
    <t>提高防洪能力，保障产业园农田用水，受益农户36户120人。</t>
  </si>
  <si>
    <t>排洪渠120米，挡土墙40米、土地复垦1100平方</t>
  </si>
  <si>
    <t>财政资金投入92万元</t>
  </si>
  <si>
    <t>佛坪县水利局</t>
  </si>
  <si>
    <t>刘赫</t>
  </si>
  <si>
    <t>2024年2月至12月</t>
  </si>
  <si>
    <t>佛坪县长角坝镇两河口村堤防、水坝加固工程</t>
  </si>
  <si>
    <t>加固水坝护坦45m，新建左岸堤防190m、加高左岸堤防180m</t>
  </si>
  <si>
    <t>长角坝镇两河口村</t>
  </si>
  <si>
    <t>提高防洪能力，保障产业园农田用水，受益农户29户98人。</t>
  </si>
  <si>
    <t>堤防190m、水坝护坦45m</t>
  </si>
  <si>
    <t>财政资金投入371万元</t>
  </si>
  <si>
    <t>岳坝镇女儿坝村委会段香菇产业园防洪工程</t>
  </si>
  <si>
    <t>新建堤防241m</t>
  </si>
  <si>
    <t>提高防洪能力，保障产业园农田安全。</t>
  </si>
  <si>
    <t>堤防241m</t>
  </si>
  <si>
    <t>财政资金投入154.78万元</t>
  </si>
  <si>
    <t>水防中心</t>
  </si>
  <si>
    <t>长角坝镇沙窝上坪服务区旅游产业园防洪工程</t>
  </si>
  <si>
    <t>新建堤防250.2m</t>
  </si>
  <si>
    <t>长角坝镇沙窝村</t>
  </si>
  <si>
    <t>堤防250.2m</t>
  </si>
  <si>
    <t>财政资金投入171.72万元</t>
  </si>
  <si>
    <t>陈家坝镇三河沟支沟中药材产业园防洪工程</t>
  </si>
  <si>
    <t>新建三河沟堤防250m，鳖盖子堤防138.46m</t>
  </si>
  <si>
    <t>陈家坝镇陈家坝村</t>
  </si>
  <si>
    <t>新建堤防388.46m</t>
  </si>
  <si>
    <t>财政资金投入188.84万元</t>
  </si>
  <si>
    <t>岳坝镇政府大桥右岸下段苗木产业园防洪工程</t>
  </si>
  <si>
    <t>新建堤防236m</t>
  </si>
  <si>
    <t>岳坝</t>
  </si>
  <si>
    <t>财政资金投入330.49万元</t>
  </si>
  <si>
    <t>岳坝镇女儿坝村右岸下段中药材产业园防洪工程</t>
  </si>
  <si>
    <t>新建堤防232m</t>
  </si>
  <si>
    <t>女儿坝</t>
  </si>
  <si>
    <t>财政资金投入304.36万元</t>
  </si>
  <si>
    <t>新建薅林湾村马家滩下段防洪工程</t>
  </si>
  <si>
    <t>新建堤防97.3m</t>
  </si>
  <si>
    <t>提高防洪能力，保护群众生命财产安全</t>
  </si>
  <si>
    <t>财政资金投入313.43万元</t>
  </si>
  <si>
    <t>蒲河下游防洪工程(五四)下段堤防双连孔箱涵工程</t>
  </si>
  <si>
    <t>新建堤防167m及箱涵</t>
  </si>
  <si>
    <t>林河坝镇五四村</t>
  </si>
  <si>
    <t>新建堤防167m</t>
  </si>
  <si>
    <t>财政资金投入294.35万元</t>
  </si>
  <si>
    <t>三教殿狮子坝右岸堤防及恢复堤顶原有污水管道工程</t>
  </si>
  <si>
    <t>新建堤防258m</t>
  </si>
  <si>
    <t>西岔河镇三教殿村</t>
  </si>
  <si>
    <t>财政资金投入258.57万元</t>
  </si>
  <si>
    <t>龙草坪观音咀段防洪工程</t>
  </si>
  <si>
    <t>新建堤防410m</t>
  </si>
  <si>
    <t>财政资金投入356.59万元</t>
  </si>
  <si>
    <t>沙窝村左岸下段防洪工程</t>
  </si>
  <si>
    <t>新建堤防338m</t>
  </si>
  <si>
    <t>长角坝镇沙坝村</t>
  </si>
  <si>
    <t>财政资金投入348.97万元</t>
  </si>
  <si>
    <t>三教殿桥至下游铁索桥防洪工程</t>
  </si>
  <si>
    <t>新建堤防438.4m</t>
  </si>
  <si>
    <t>财政资金投入493.23万元</t>
  </si>
  <si>
    <t>女儿坝谢家湾段防洪工程</t>
  </si>
  <si>
    <t>新建堤防442m</t>
  </si>
  <si>
    <t>财政资金投入357.4万元</t>
  </si>
  <si>
    <t>袁家庄街道办东岳殿村庞家沟排洪渠工程</t>
  </si>
  <si>
    <t>新建排洪渠172.4m</t>
  </si>
  <si>
    <t>袁家庄街道东岳殿村</t>
  </si>
  <si>
    <t>财政资金投入168.03万元</t>
  </si>
  <si>
    <t>16个</t>
  </si>
  <si>
    <t>①农村卫生厕所改造（公共厕所）</t>
  </si>
  <si>
    <t>陈家坝村公厕建设项目</t>
  </si>
  <si>
    <t>新建公厕一座50㎡，建设室外道路、化粪池、绿化带，安装室内水电等配套设施。</t>
  </si>
  <si>
    <t>项目形成公益性资产，改善357户群众生产、生活条件，提升村域人居环境，受益农户357户。</t>
  </si>
  <si>
    <t>带动务工、提升村域人居环境</t>
  </si>
  <si>
    <t>财政资金投入25万元</t>
  </si>
  <si>
    <t>方群众生产生活357户</t>
  </si>
  <si>
    <t>工程使用年限≥15年</t>
  </si>
  <si>
    <t>迴龙寺村公共厕所项目</t>
  </si>
  <si>
    <t>金砖沟民宿配套建设公厕1处，占地30平方米，配套建设水电设施。</t>
  </si>
  <si>
    <t>金砖沟</t>
  </si>
  <si>
    <t>项目形成公益性资产，项目建成后产权归村集体所有，由村集体负责维护。预计带动务工6人，人员报酬发放3万元。受益农户217户。</t>
  </si>
  <si>
    <t>公厕1处</t>
  </si>
  <si>
    <t>财政资金投入20万元</t>
  </si>
  <si>
    <t>项目实施过程中可带动务工人员6人</t>
  </si>
  <si>
    <t>促进污水处理率</t>
  </si>
  <si>
    <t>持续服务年限8年</t>
  </si>
  <si>
    <t>王家湾村公共厕所项目</t>
  </si>
  <si>
    <t>新建2处公共厕所（每处30平方米），完善化粪池建设、内外装修等配套设施</t>
  </si>
  <si>
    <t>1、该项目形成资产属于公益性资产，产权归村集体所有，由村集体自主经营。2、建设中吸纳10余名群众在内务工。3、改善人居环境，受益农户180户。</t>
  </si>
  <si>
    <t>建成公共厕所2座</t>
  </si>
  <si>
    <t>财政资金投入50万元</t>
  </si>
  <si>
    <t>改善辖区居住条件</t>
  </si>
  <si>
    <t>有效解决群众居住环境安全</t>
  </si>
  <si>
    <t>持续改善人居环境</t>
  </si>
  <si>
    <t>②农村污水治理</t>
  </si>
  <si>
    <t>塘湾村污水管网建设项目</t>
  </si>
  <si>
    <t>塘湾组居民点污水管网380米，雨水管网400米（管道开挖260立方、回填200立方、砂垫层70立方、300＃波纹管80米、200＃波纹管220米、检查进8个、C20混凝土15立方、110＃雨水管网400米）</t>
  </si>
  <si>
    <t>1、该项目形成公益性资产，产权归村集体所有，由村集体管护。2、建设中吸纳10余名群众在内务工。3、改善人居环境，受益农户18户。</t>
  </si>
  <si>
    <t>修建污水管网380米、雨水管网400米</t>
  </si>
  <si>
    <t>促进39农户生产发展，改善居住条件</t>
  </si>
  <si>
    <t>带动未来20年本区域经济发展</t>
  </si>
  <si>
    <t>大河坝镇村级污水管网修复项目</t>
  </si>
  <si>
    <t>改造沙坪村一组污水管网80米，污水池1个，混凝土排污渠70米；同步对共力村、高桥、谭家河、沙坪、水田坪污水处理站管网修复。</t>
  </si>
  <si>
    <t>大河坝镇沙坪、共力、高桥、谭家河、水田坪村</t>
  </si>
  <si>
    <t>该项目形成公益性资产，产权归村集体所有，由所在村集体管护，建成后改善改善5个村人居环境，受益农户99户。</t>
  </si>
  <si>
    <t>污水管网80米。</t>
  </si>
  <si>
    <t>解决群众居住条件，带动群众发展产业，提高收入。</t>
  </si>
  <si>
    <t>提升所在住户的人居环境</t>
  </si>
  <si>
    <t>③农村垃圾治理</t>
  </si>
  <si>
    <t>袁家庄街道人居环境整治垃圾分类项目</t>
  </si>
  <si>
    <t>建设分类垃圾亭39个（在王家湾村建设垃圾分类亭15个，在肖家庄村建设垃圾分类亭12个；在塘湾村建设垃圾分类点3个；在袁家庄村建设垃圾分类亭3个；在黄家湾村建设垃圾分类亭6个），购置5吨带污水收集、垃圾压缩的清运车1辆</t>
  </si>
  <si>
    <t>塘湾村、袁家庄村、黄家湾村、王家湾村、肖家庄村</t>
  </si>
  <si>
    <t>1、该项目形成资产属于公益性资产，产权归村集体所有，由村集体自主经营。2、建设中吸纳10余名群众在内务工。3、改善人居环境，受益农户207户。</t>
  </si>
  <si>
    <t>建设分类垃圾亭39个；购置垃圾清运车1辆。</t>
  </si>
  <si>
    <t>④村容村貌提升</t>
  </si>
  <si>
    <t>10个</t>
  </si>
  <si>
    <t>大河坝镇马家沟人居环境改造提升项目</t>
  </si>
  <si>
    <t>改造提升一、二、三区安置点人居环境；拆除废旧花池3000平方米及清运，安装路灯50盏，提升整体环境卫生。</t>
  </si>
  <si>
    <t xml:space="preserve">
大河坝镇三河口村</t>
  </si>
  <si>
    <t>基础设施条件提升，改善了村民生产生活条件，受益农户135户。</t>
  </si>
  <si>
    <t>群众中当地群众务工增收</t>
  </si>
  <si>
    <t>改造提升一、二、三区安置点人居环境，进行美化绿化亮化。</t>
  </si>
  <si>
    <t>2024年10月前</t>
  </si>
  <si>
    <t>财政资金投入150万元</t>
  </si>
  <si>
    <t>村民居住地条件显著改善</t>
  </si>
  <si>
    <t>改善人居环境受益755人数</t>
  </si>
  <si>
    <t>8年</t>
  </si>
  <si>
    <t>18809165815</t>
  </si>
  <si>
    <t>大河坝镇五四村污水、环境治理项目</t>
  </si>
  <si>
    <t>建设20立方污水处理池1个，建设300*300污水排水管道2000米，清运垃圾500吨，安装路灯50盏，同步对土地堂片区环境进行提升整治。</t>
  </si>
  <si>
    <t>形成公益性资产，移交五四村集体管护；改善了村民生产生活条件，受益农户69户。</t>
  </si>
  <si>
    <t>改造陌上花开污水处理管道，修建污水净化池，购买污水处理设备1套；改造提升土地堂片区环境。</t>
  </si>
  <si>
    <t>改善人居环境受益210人数</t>
  </si>
  <si>
    <t>大河坝镇高家梁移民安置点环境整治提升项目</t>
  </si>
  <si>
    <t>整治提升拆除残垣断壁5处，清运建筑垃圾1200立方米，安装路灯120盏及相关配套设施。</t>
  </si>
  <si>
    <t>大河坝镇高家梁安置点</t>
  </si>
  <si>
    <t>基础设施条件提升，改善了村民生产生活条件，受益农户52户。</t>
  </si>
  <si>
    <t>改造高家梁小区花池2000平方米，种植苗木30000株，安装路灯50盏，提升整体环境卫生。</t>
  </si>
  <si>
    <t>财政资金投入65万元</t>
  </si>
  <si>
    <t>改善人居环境受益196人数</t>
  </si>
  <si>
    <t>凤凰村环境整治提升项目</t>
  </si>
  <si>
    <t>改造提升环境卫生，清运各类垃圾800平方米，安装路灯60盏，新增垃圾箱5个，修建院场安全档护120米。</t>
  </si>
  <si>
    <t>形成公益性资产，移交凤凰村集体管护；改善了村民生产生活条件，受益农户102户。</t>
  </si>
  <si>
    <t>改造提升村委会周边环境卫生800平方米，种植树苗20株，安装路灯60盏，新增垃圾箱5个，修建院场安全档护120米。</t>
  </si>
  <si>
    <t>改善人居环境受益302人数</t>
  </si>
  <si>
    <t>水田坪村环境整治提升项目</t>
  </si>
  <si>
    <t>购买垃圾清运箱3个，修建垃圾集中收集点4处，清运垃圾，安装村组路灯30盏。</t>
  </si>
  <si>
    <t>形成公益性资产，移交水田坪村集体管护；改善了村民生产生活条件，受益农户201户。</t>
  </si>
  <si>
    <t>改造水田坪五组移民点小广场700平方米；改造村委会周边环境卫生500平方米，提升整体环境卫生。</t>
  </si>
  <si>
    <t>改善人居环境受益598人数</t>
  </si>
  <si>
    <t>龙潭村人居环境整治项目</t>
  </si>
  <si>
    <t>改造公厕2座，治理排水沟200米，安置点增设护栏300米，安装太阳能路灯20盏，增设垃圾桶20个。</t>
  </si>
  <si>
    <t>项目属于公益性资产，建成后资产权属归村集体，并进行日常维护管理。受益农户109户。</t>
  </si>
  <si>
    <t>2024年3月-8月</t>
  </si>
  <si>
    <t>改善人居环境受益341人数</t>
  </si>
  <si>
    <t>2024年3月至8月</t>
  </si>
  <si>
    <t>沙窝村村容村貌提升项目</t>
  </si>
  <si>
    <t>打造垃圾分类收集点5处，清理村域沟渠10处3000m³，清理垃圾20余处2000m³，人户聚集区安装路灯120盏。</t>
  </si>
  <si>
    <t>项目属于公益性资产，建成后资产归村集体所有，受益农户642人，其中，脱贫户164人。带动群众务工增收，务工群众户均增收1000元左右。</t>
  </si>
  <si>
    <t>路灯67盏</t>
  </si>
  <si>
    <t>改善人居环境受益246人数</t>
  </si>
  <si>
    <t>提升村容村貌</t>
  </si>
  <si>
    <t>沙窝村经济合作社</t>
  </si>
  <si>
    <t>孔家湾村人居环境提升项目</t>
  </si>
  <si>
    <t>对孔家湾村陕南移民小区周边进行整治提升，治理、清运村内垃圾，建设垃圾分类设施4处、配套垃圾收集设施。建设化粪池1处20方，完善配套管网，整治污水渠220米。</t>
  </si>
  <si>
    <t>项目建成后形成公益性资产，移交孔农湾村集体管理。解决125户群众污水排放问题，完善垃圾收集设施，提升人居环境，受益农户125户。</t>
  </si>
  <si>
    <t>财政资金投入145万元</t>
  </si>
  <si>
    <t>改善人居环境受益2080人数</t>
  </si>
  <si>
    <t>王家湾村村容村提升整治项目</t>
  </si>
  <si>
    <t>新建12m³化粪池一座，排污管道120m；清理、治理排水沟110米。</t>
  </si>
  <si>
    <t>该项目形成资产属于公益性资产，产权归王家湾村所有。项目建设可带动周边农户4人的务工需求，受益农户56户</t>
  </si>
  <si>
    <t>东岳殿村二组（东岳沟）人居环境整治提升项目</t>
  </si>
  <si>
    <t>东岳沟路两侧环境1500米，建设垃圾分类亭6个，污水沟治理300米，清理可视范围内脏乱差垃圾20余处。</t>
  </si>
  <si>
    <t>东岳殿村二组</t>
  </si>
  <si>
    <t>1、该项目形成资产属于公益性资产，产权归村集体所有，由村集体自主经营。2、建设中吸纳10余名群众在内务工。3、改善人居环境、旅游环境，受益农户397户。</t>
  </si>
  <si>
    <t>建设群众务工增收</t>
  </si>
  <si>
    <t>新建绿化带竹制栅栏1500米</t>
  </si>
  <si>
    <t>改善人居环境受益1487人数</t>
  </si>
  <si>
    <t>石墩河镇2024年以工代赈示范项目</t>
  </si>
  <si>
    <t>改建公厕1处，改厕5处，排污管道600米，污水沟整治修缮800米，化粪池1座，蓄水设施4处；建设挡墙1860立方米，地面硬化1500㎡，入户道路硬化1950米；庭院环境整治8000㎡，地面铺装1200平方米，改建停车场1处，改建活动广场1处，河堤步道改造提升800米；水塘清淤及水塘坝体边坡加固，建设进水渠1000米，排水渠130米，及相关配套设施建设。</t>
  </si>
  <si>
    <t>石墩河镇</t>
  </si>
  <si>
    <t>项目建成后形成公益性资产，产权移交项目所在村集体所有，由村集体负责维护。提升石墩河镇村容村貌，改善人居环境，完善基础设施，预计用工105人次。</t>
  </si>
  <si>
    <t>改建公厕1处、改厕5处、排污管道600米，污水沟整治、800米、化粪池1座，蓄水设施4处、挡墙1860立方米，地面硬化1500㎡、入户道路、1950米、改建活动广场1处，河堤步道800米建设进水渠1000米，排水渠130米。</t>
  </si>
  <si>
    <t>财政资金投入470万元</t>
  </si>
  <si>
    <t>改善人居环境受益1807人数</t>
  </si>
  <si>
    <t>持续促进群众环境保护意识</t>
  </si>
  <si>
    <t>石墩河镇政府</t>
  </si>
  <si>
    <t>陈锋锋</t>
  </si>
  <si>
    <t>2024年4月-2024年12月</t>
  </si>
  <si>
    <t>①学校建设或改造（含幼儿园）</t>
  </si>
  <si>
    <t>②村卫生室标准化建设</t>
  </si>
  <si>
    <t>③农村养老设施建设（养老院、幸福院、日间照料中心）</t>
  </si>
  <si>
    <t>④公共照明设施</t>
  </si>
  <si>
    <t>⑤开展县乡村公共服务一体化示范创建</t>
  </si>
  <si>
    <t>⑥其他（便民综合服务设施、文化活动广场、体育设施、村级客运站、农村公益性殡葬设施建设）</t>
  </si>
  <si>
    <t>1.易地搬迁后扶</t>
  </si>
  <si>
    <t>①公共服务岗位</t>
  </si>
  <si>
    <t>②“一站式”社区综合服务设施建设</t>
  </si>
  <si>
    <t>③易地扶贫搬迁贷款债券贴息补助</t>
  </si>
  <si>
    <t>农村危房改造</t>
  </si>
  <si>
    <t>①享受“雨露计划”职业教育补助</t>
  </si>
  <si>
    <t>佛坪县雨露计划支持农村脱贫家庭新成长劳动力接受度职业教育助学补助项目</t>
  </si>
  <si>
    <t>支持547人次脱贫户家庭（含监测对象家庭）学生完成职业教育，提升就业能力，实现就业一人巩固稳定一户目标</t>
  </si>
  <si>
    <t>全县</t>
  </si>
  <si>
    <t>补助547人次，人均每学期减负1500元。</t>
  </si>
  <si>
    <t>补助脱贫户、监测对象职业在校学生547人次</t>
  </si>
  <si>
    <t>资金兑付及时</t>
  </si>
  <si>
    <t>2024年11月底前</t>
  </si>
  <si>
    <t>1500元/人</t>
  </si>
  <si>
    <t>人均每学期减负1500元</t>
  </si>
  <si>
    <t>减轻脱贫户家庭负担效果显著</t>
  </si>
  <si>
    <t>贫困户职业教育受教育水平逐年提高</t>
  </si>
  <si>
    <t>赵吉斌</t>
  </si>
  <si>
    <t>13571606555</t>
  </si>
  <si>
    <t>②其他教育类项目</t>
  </si>
  <si>
    <t>①参加城乡居民基本医疗保险</t>
  </si>
  <si>
    <t>②参加大病保险</t>
  </si>
  <si>
    <t>③参加意外保险</t>
  </si>
  <si>
    <t>④参加其他补充医疗补助</t>
  </si>
  <si>
    <t>⑤参加医疗救助</t>
  </si>
  <si>
    <t>⑥接收大病、慢性病（地方病）救治</t>
  </si>
  <si>
    <t>六、乡村治理和精神文明建设</t>
  </si>
  <si>
    <t>可行性研究、设计、预算编制、项目监理、绩效考评等购买第三方服务，2023年项目审计，成果宣传和项目库建设。</t>
  </si>
  <si>
    <t>衔接资金安排项目可行性研究、项目设计、预算编制、项目监理、绩效考评等购买第三方服务，成果宣传和项目库建设，2023年涉农整合项目审计</t>
  </si>
  <si>
    <t>项目可行性研究、项目设计、预算编制、项目监理、绩效考评等购买第三方服务，成果宣传和项目库建设，2023年涉农整合项目审计</t>
  </si>
  <si>
    <t>2024年12月完成</t>
  </si>
  <si>
    <t>财政资金投入246万元</t>
  </si>
  <si>
    <t>资金支出规范性显著提升</t>
  </si>
  <si>
    <t>规范项目和资金管理，确保下达项目顺利实施、鞭策相关项目的预算、实施等过程</t>
  </si>
  <si>
    <t>解决项目前期资金来源，使项目及早开工建设，资金效益及早得到发挥</t>
  </si>
  <si>
    <t>13909168721</t>
  </si>
  <si>
    <t>2024年1月至11月</t>
  </si>
  <si>
    <t>产业项目</t>
  </si>
  <si>
    <t>就业扶贫</t>
  </si>
  <si>
    <t>易地扶贫搬迁</t>
  </si>
  <si>
    <t>公益岗位</t>
  </si>
  <si>
    <t>教育扶贫</t>
  </si>
  <si>
    <t>健康扶贫</t>
  </si>
  <si>
    <t>危房改造</t>
  </si>
  <si>
    <t>金融扶贫</t>
  </si>
  <si>
    <t>生活条件改善</t>
  </si>
  <si>
    <t>综合保障性扶贫</t>
  </si>
  <si>
    <t>村基础设施</t>
  </si>
  <si>
    <t>村公共服务</t>
  </si>
  <si>
    <t>项目子类型</t>
  </si>
  <si>
    <t>种植养殖加工服务</t>
  </si>
  <si>
    <t>外出务工补助</t>
  </si>
  <si>
    <t>集中安置</t>
  </si>
  <si>
    <t>享受“雨露计划”职业教育补助</t>
  </si>
  <si>
    <t>参加城乡居民基本医疗保险</t>
  </si>
  <si>
    <t>脱贫人口小额贷款贴息</t>
  </si>
  <si>
    <t>入户路改造</t>
  </si>
  <si>
    <t>享受农村居民最低生活保障</t>
  </si>
  <si>
    <t>通村、组硬化路及护栏</t>
  </si>
  <si>
    <t>规划保留的村小学改造</t>
  </si>
  <si>
    <t>休闲农业与乡村旅游</t>
  </si>
  <si>
    <t>就业创业补助</t>
  </si>
  <si>
    <t>分散安置</t>
  </si>
  <si>
    <t>贫困村创业致富带头人创业培训</t>
  </si>
  <si>
    <t>参加大病保险</t>
  </si>
  <si>
    <t>农业龙头企业合作社等经营主体贷款贴息</t>
  </si>
  <si>
    <t>解决安全饮水</t>
  </si>
  <si>
    <t>享受特困人员救助供养</t>
  </si>
  <si>
    <t>通生产用电</t>
  </si>
  <si>
    <t>村卫生室标准化建设</t>
  </si>
  <si>
    <t>光伏项目</t>
  </si>
  <si>
    <t>就业创业培训</t>
  </si>
  <si>
    <t>参与“学前学会普通话”行动</t>
  </si>
  <si>
    <t>接受医疗救助</t>
  </si>
  <si>
    <t>产业保险</t>
  </si>
  <si>
    <t>厨房厕所圈舍改造</t>
  </si>
  <si>
    <t>参加城乡居民基本养老保险</t>
  </si>
  <si>
    <t>通生活用电</t>
  </si>
  <si>
    <t>村幼儿园建设</t>
  </si>
  <si>
    <t>生态扶贫项目</t>
  </si>
  <si>
    <t>技能培训</t>
  </si>
  <si>
    <t>其他教育扶贫</t>
  </si>
  <si>
    <t>参加其他补充医疗保险</t>
  </si>
  <si>
    <t>脱贫人口小额贷款风险补偿金</t>
  </si>
  <si>
    <t>接受留守关爱服务</t>
  </si>
  <si>
    <t>光纤宽带接入</t>
  </si>
  <si>
    <t>村级文化活动广场</t>
  </si>
  <si>
    <t>参加意外保险</t>
  </si>
  <si>
    <t>接受临时救助</t>
  </si>
  <si>
    <t>产业路</t>
  </si>
  <si>
    <t>接受大病（地方病）救治</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</si>
</sst>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yyyy/m/d;@"/>
    <numFmt numFmtId="178" formatCode="0.00_);[Red]\(0.00\)"/>
  </numFmts>
  <fonts count="42">
    <font>
      <sz val="12"/>
      <name val="宋体"/>
      <charset val="134"/>
    </font>
    <font>
      <sz val="10"/>
      <name val="宋体"/>
      <charset val="134"/>
    </font>
    <font>
      <sz val="9"/>
      <name val="方正黑体_GBK"/>
      <charset val="134"/>
    </font>
    <font>
      <sz val="14"/>
      <name val="黑体"/>
      <charset val="134"/>
    </font>
    <font>
      <sz val="10"/>
      <name val="方正黑体_GBK"/>
      <charset val="134"/>
    </font>
    <font>
      <sz val="20"/>
      <name val="方正小标宋简体"/>
      <charset val="134"/>
    </font>
    <font>
      <sz val="10"/>
      <name val="黑体"/>
      <charset val="134"/>
    </font>
    <font>
      <b/>
      <sz val="10"/>
      <name val="宋体"/>
      <charset val="134"/>
    </font>
    <font>
      <sz val="10"/>
      <color theme="1"/>
      <name val="宋体"/>
      <charset val="134"/>
    </font>
    <font>
      <sz val="9"/>
      <name val="宋体"/>
      <charset val="134"/>
    </font>
    <font>
      <sz val="10"/>
      <color rgb="FFFF0000"/>
      <name val="宋体"/>
      <charset val="134"/>
    </font>
    <font>
      <sz val="10"/>
      <name val="宋体"/>
      <charset val="134"/>
      <scheme val="minor"/>
    </font>
    <font>
      <sz val="10"/>
      <color indexed="8"/>
      <name val="宋体"/>
      <charset val="134"/>
    </font>
    <font>
      <sz val="10"/>
      <color rgb="FF000000"/>
      <name val="宋体"/>
      <charset val="134"/>
    </font>
    <font>
      <sz val="10"/>
      <name val="仿宋"/>
      <charset val="134"/>
    </font>
    <font>
      <sz val="9"/>
      <color indexed="8"/>
      <name val="宋体"/>
      <charset val="134"/>
    </font>
    <font>
      <sz val="14"/>
      <color theme="1"/>
      <name val="黑体"/>
      <charset val="134"/>
    </font>
    <font>
      <sz val="20"/>
      <color theme="1"/>
      <name val="方正小标宋简体"/>
      <charset val="134"/>
    </font>
    <font>
      <b/>
      <sz val="12"/>
      <color theme="1"/>
      <name val="宋体"/>
      <charset val="134"/>
    </font>
    <font>
      <sz val="12"/>
      <color theme="1"/>
      <name val="宋体"/>
      <charset val="134"/>
    </font>
    <font>
      <b/>
      <sz val="12"/>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SimSun"/>
      <charset val="134"/>
    </font>
  </fonts>
  <fills count="3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5" borderId="10"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1" applyNumberFormat="0" applyFill="0" applyAlignment="0" applyProtection="0">
      <alignment vertical="center"/>
    </xf>
    <xf numFmtId="0" fontId="28" fillId="0" borderId="11" applyNumberFormat="0" applyFill="0" applyAlignment="0" applyProtection="0">
      <alignment vertical="center"/>
    </xf>
    <xf numFmtId="0" fontId="29" fillId="0" borderId="12" applyNumberFormat="0" applyFill="0" applyAlignment="0" applyProtection="0">
      <alignment vertical="center"/>
    </xf>
    <xf numFmtId="0" fontId="29" fillId="0" borderId="0" applyNumberFormat="0" applyFill="0" applyBorder="0" applyAlignment="0" applyProtection="0">
      <alignment vertical="center"/>
    </xf>
    <xf numFmtId="0" fontId="30" fillId="6" borderId="13" applyNumberFormat="0" applyAlignment="0" applyProtection="0">
      <alignment vertical="center"/>
    </xf>
    <xf numFmtId="0" fontId="31" fillId="7" borderId="14" applyNumberFormat="0" applyAlignment="0" applyProtection="0">
      <alignment vertical="center"/>
    </xf>
    <xf numFmtId="0" fontId="32" fillId="7" borderId="13" applyNumberFormat="0" applyAlignment="0" applyProtection="0">
      <alignment vertical="center"/>
    </xf>
    <xf numFmtId="0" fontId="33" fillId="8" borderId="15" applyNumberFormat="0" applyAlignment="0" applyProtection="0">
      <alignment vertical="center"/>
    </xf>
    <xf numFmtId="0" fontId="34" fillId="0" borderId="16" applyNumberFormat="0" applyFill="0" applyAlignment="0" applyProtection="0">
      <alignment vertical="center"/>
    </xf>
    <xf numFmtId="0" fontId="35" fillId="0" borderId="17" applyNumberFormat="0" applyFill="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40" fillId="13" borderId="0" applyNumberFormat="0" applyBorder="0" applyAlignment="0" applyProtection="0">
      <alignment vertical="center"/>
    </xf>
    <xf numFmtId="0" fontId="40"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40" fillId="17" borderId="0" applyNumberFormat="0" applyBorder="0" applyAlignment="0" applyProtection="0">
      <alignment vertical="center"/>
    </xf>
    <xf numFmtId="0" fontId="40"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40" fillId="21" borderId="0" applyNumberFormat="0" applyBorder="0" applyAlignment="0" applyProtection="0">
      <alignment vertical="center"/>
    </xf>
    <xf numFmtId="0" fontId="40"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40" fillId="25" borderId="0" applyNumberFormat="0" applyBorder="0" applyAlignment="0" applyProtection="0">
      <alignment vertical="center"/>
    </xf>
    <xf numFmtId="0" fontId="40"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40" fillId="29" borderId="0" applyNumberFormat="0" applyBorder="0" applyAlignment="0" applyProtection="0">
      <alignment vertical="center"/>
    </xf>
    <xf numFmtId="0" fontId="40"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40" fillId="33" borderId="0" applyNumberFormat="0" applyBorder="0" applyAlignment="0" applyProtection="0">
      <alignment vertical="center"/>
    </xf>
    <xf numFmtId="0" fontId="40" fillId="34" borderId="0" applyNumberFormat="0" applyBorder="0" applyAlignment="0" applyProtection="0">
      <alignment vertical="center"/>
    </xf>
    <xf numFmtId="0" fontId="39" fillId="35" borderId="0" applyNumberFormat="0" applyBorder="0" applyAlignment="0" applyProtection="0">
      <alignment vertical="center"/>
    </xf>
    <xf numFmtId="0" fontId="21" fillId="0" borderId="0"/>
    <xf numFmtId="0" fontId="0" fillId="0" borderId="0">
      <alignment vertical="center"/>
    </xf>
    <xf numFmtId="0" fontId="21" fillId="0" borderId="0">
      <alignment vertical="center"/>
    </xf>
  </cellStyleXfs>
  <cellXfs count="142">
    <xf numFmtId="0" fontId="0" fillId="0" borderId="0" xfId="0"/>
    <xf numFmtId="0" fontId="0" fillId="0" borderId="0" xfId="0" applyAlignment="1">
      <alignment horizontal="center" vertical="center" wrapText="1"/>
    </xf>
    <xf numFmtId="0" fontId="0" fillId="2"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Font="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1" fillId="0" borderId="0" xfId="0" applyFont="1" applyAlignment="1">
      <alignment wrapText="1"/>
    </xf>
    <xf numFmtId="0" fontId="2" fillId="0" borderId="0" xfId="0" applyFont="1" applyAlignment="1">
      <alignment wrapText="1"/>
    </xf>
    <xf numFmtId="0" fontId="1" fillId="0" borderId="0" xfId="0" applyFont="1"/>
    <xf numFmtId="0" fontId="1" fillId="0" borderId="0" xfId="0" applyFont="1" applyFill="1" applyAlignment="1">
      <alignment wrapText="1"/>
    </xf>
    <xf numFmtId="0" fontId="3" fillId="0" borderId="0" xfId="0" applyFont="1" applyAlignment="1">
      <alignment horizontal="left" vertical="center" wrapText="1"/>
    </xf>
    <xf numFmtId="0" fontId="3" fillId="0" borderId="0" xfId="0" applyFont="1" applyFill="1" applyAlignment="1">
      <alignment horizontal="left" vertical="center" wrapText="1"/>
    </xf>
    <xf numFmtId="0" fontId="4" fillId="0" borderId="0" xfId="0" applyFont="1" applyAlignment="1">
      <alignment horizontal="left" vertical="center" wrapText="1"/>
    </xf>
    <xf numFmtId="0" fontId="5" fillId="0" borderId="5" xfId="0" applyFont="1" applyBorder="1" applyAlignment="1">
      <alignment horizontal="center" vertical="center" wrapText="1"/>
    </xf>
    <xf numFmtId="0" fontId="5" fillId="0" borderId="5"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0" borderId="1" xfId="0" applyFont="1" applyBorder="1" applyAlignment="1">
      <alignment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1" fillId="0" borderId="1" xfId="0" applyFont="1" applyBorder="1" applyAlignment="1">
      <alignment horizontal="center" vertical="center"/>
    </xf>
    <xf numFmtId="0" fontId="6" fillId="0" borderId="6" xfId="0" applyFont="1" applyFill="1" applyBorder="1" applyAlignment="1">
      <alignment horizontal="left" vertical="center" wrapText="1"/>
    </xf>
    <xf numFmtId="0" fontId="6" fillId="0" borderId="7" xfId="0" applyFont="1" applyFill="1" applyBorder="1" applyAlignment="1">
      <alignment horizontal="left" vertical="center" wrapText="1"/>
    </xf>
    <xf numFmtId="0" fontId="1" fillId="0" borderId="1" xfId="0" applyFont="1" applyBorder="1" applyAlignment="1">
      <alignment horizontal="center" vertical="center" wrapText="1"/>
    </xf>
    <xf numFmtId="0" fontId="1" fillId="0" borderId="1" xfId="0" applyFont="1" applyBorder="1" applyAlignment="1">
      <alignment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3"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0" fontId="8" fillId="0" borderId="1" xfId="0" applyFont="1" applyFill="1" applyBorder="1" applyAlignment="1">
      <alignment vertical="center" wrapText="1"/>
    </xf>
    <xf numFmtId="0" fontId="1" fillId="0" borderId="1" xfId="0" applyFont="1" applyBorder="1" applyAlignment="1">
      <alignment horizontal="left" vertical="center" wrapText="1"/>
    </xf>
    <xf numFmtId="0" fontId="8" fillId="0" borderId="1" xfId="0" applyFont="1" applyBorder="1" applyAlignment="1">
      <alignment horizontal="center"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center" vertical="center" wrapText="1"/>
    </xf>
    <xf numFmtId="49" fontId="8" fillId="0" borderId="1" xfId="0" applyNumberFormat="1" applyFont="1" applyFill="1" applyBorder="1" applyAlignment="1">
      <alignment horizontal="left" vertical="center" wrapText="1"/>
    </xf>
    <xf numFmtId="0" fontId="1" fillId="4"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6" xfId="0" applyFont="1" applyFill="1" applyBorder="1" applyAlignment="1">
      <alignment horizontal="left" vertical="center" wrapText="1"/>
    </xf>
    <xf numFmtId="0" fontId="1" fillId="0" borderId="6" xfId="0" applyFont="1" applyFill="1" applyBorder="1" applyAlignment="1">
      <alignment vertical="center" wrapText="1"/>
    </xf>
    <xf numFmtId="0" fontId="1" fillId="0" borderId="7" xfId="0" applyFont="1" applyFill="1" applyBorder="1" applyAlignment="1">
      <alignment vertical="center" wrapText="1"/>
    </xf>
    <xf numFmtId="0" fontId="8" fillId="3"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 fillId="3" borderId="1" xfId="0" applyFont="1" applyFill="1" applyBorder="1" applyAlignment="1">
      <alignment vertical="center" wrapText="1"/>
    </xf>
    <xf numFmtId="49" fontId="8" fillId="3" borderId="1" xfId="0" applyNumberFormat="1"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9" fontId="1"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9" fillId="0" borderId="1"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1" fillId="0" borderId="1" xfId="0" applyNumberFormat="1" applyFont="1" applyBorder="1" applyAlignment="1">
      <alignment vertical="center"/>
    </xf>
    <xf numFmtId="0" fontId="1" fillId="0" borderId="1" xfId="0" applyNumberFormat="1" applyFont="1" applyBorder="1" applyAlignment="1">
      <alignment vertical="center" wrapText="1"/>
    </xf>
    <xf numFmtId="49" fontId="1" fillId="0" borderId="1" xfId="0" applyNumberFormat="1" applyFont="1" applyBorder="1" applyAlignment="1">
      <alignment vertical="center" wrapText="1"/>
    </xf>
    <xf numFmtId="49" fontId="1" fillId="0" borderId="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49" fontId="1" fillId="0" borderId="1" xfId="0" applyNumberFormat="1" applyFont="1" applyBorder="1" applyAlignment="1">
      <alignment horizontal="center" vertical="center" wrapText="1"/>
    </xf>
    <xf numFmtId="177" fontId="9" fillId="3" borderId="1" xfId="0" applyNumberFormat="1" applyFont="1" applyFill="1" applyBorder="1" applyAlignment="1">
      <alignment horizontal="center" vertical="center" wrapText="1"/>
    </xf>
    <xf numFmtId="49" fontId="9" fillId="3" borderId="1" xfId="0" applyNumberFormat="1" applyFont="1" applyFill="1" applyBorder="1" applyAlignment="1">
      <alignment horizontal="left" vertical="center"/>
    </xf>
    <xf numFmtId="0" fontId="1" fillId="0" borderId="1" xfId="0" applyNumberFormat="1" applyFont="1" applyBorder="1" applyAlignment="1">
      <alignment horizontal="center" vertical="center" wrapText="1"/>
    </xf>
    <xf numFmtId="49" fontId="1" fillId="3"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left" vertical="center"/>
    </xf>
    <xf numFmtId="0" fontId="8" fillId="0" borderId="1" xfId="0" applyNumberFormat="1" applyFont="1" applyBorder="1" applyAlignment="1">
      <alignment vertical="center" wrapText="1"/>
    </xf>
    <xf numFmtId="49" fontId="1" fillId="0" borderId="1" xfId="0" applyNumberFormat="1" applyFont="1" applyFill="1" applyBorder="1" applyAlignment="1">
      <alignment horizontal="center" vertical="center"/>
    </xf>
    <xf numFmtId="0" fontId="1" fillId="0" borderId="1" xfId="0" applyNumberFormat="1" applyFont="1" applyFill="1" applyBorder="1" applyAlignment="1">
      <alignment horizontal="center" vertical="center"/>
    </xf>
    <xf numFmtId="57" fontId="1" fillId="0" borderId="1" xfId="0" applyNumberFormat="1" applyFont="1" applyFill="1" applyBorder="1" applyAlignment="1">
      <alignment horizontal="center" vertical="center" wrapText="1"/>
    </xf>
    <xf numFmtId="0" fontId="1" fillId="0" borderId="1" xfId="0" applyFont="1" applyBorder="1" applyAlignment="1">
      <alignment horizontal="right" vertical="center" wrapText="1"/>
    </xf>
    <xf numFmtId="0" fontId="2" fillId="0" borderId="6" xfId="0" applyFont="1" applyFill="1" applyBorder="1" applyAlignment="1">
      <alignment horizontal="center" vertical="center" wrapText="1"/>
    </xf>
    <xf numFmtId="0" fontId="1" fillId="0" borderId="1" xfId="0" applyFont="1" applyBorder="1"/>
    <xf numFmtId="178" fontId="1" fillId="0" borderId="1" xfId="0" applyNumberFormat="1" applyFont="1" applyBorder="1" applyAlignment="1">
      <alignment horizontal="center" vertical="center" wrapText="1"/>
    </xf>
    <xf numFmtId="0" fontId="8" fillId="0" borderId="1" xfId="0" applyFont="1" applyFill="1" applyBorder="1" applyAlignment="1">
      <alignment horizontal="center" vertical="center" wrapText="1"/>
    </xf>
    <xf numFmtId="0" fontId="8" fillId="3" borderId="1" xfId="0" applyFont="1" applyFill="1" applyBorder="1" applyAlignment="1">
      <alignment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9" fontId="2" fillId="0" borderId="1" xfId="0" applyNumberFormat="1" applyFont="1" applyFill="1" applyBorder="1" applyAlignment="1">
      <alignment horizontal="center" vertical="center" wrapText="1"/>
    </xf>
    <xf numFmtId="0" fontId="1" fillId="0" borderId="1" xfId="50" applyNumberFormat="1" applyFont="1" applyFill="1" applyBorder="1" applyAlignment="1">
      <alignment vertical="center" wrapText="1"/>
    </xf>
    <xf numFmtId="0" fontId="9" fillId="0" borderId="1" xfId="0" applyFont="1" applyFill="1" applyBorder="1" applyAlignment="1">
      <alignment vertical="center" wrapText="1"/>
    </xf>
    <xf numFmtId="0" fontId="1" fillId="0" borderId="0" xfId="0" applyFont="1" applyAlignment="1">
      <alignment vertical="center" wrapText="1"/>
    </xf>
    <xf numFmtId="9" fontId="9"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xf>
    <xf numFmtId="49" fontId="9" fillId="0" borderId="1" xfId="0" applyNumberFormat="1" applyFont="1" applyFill="1" applyBorder="1" applyAlignment="1">
      <alignment horizontal="left" vertical="center" wrapText="1"/>
    </xf>
    <xf numFmtId="0" fontId="1" fillId="0" borderId="1" xfId="0" applyNumberFormat="1" applyFont="1" applyFill="1" applyBorder="1" applyAlignment="1">
      <alignment horizontal="right" vertical="center" wrapText="1"/>
    </xf>
    <xf numFmtId="0" fontId="1" fillId="0" borderId="1" xfId="0" applyFont="1" applyFill="1" applyBorder="1" applyAlignment="1">
      <alignment horizontal="right" vertical="center" wrapText="1"/>
    </xf>
    <xf numFmtId="0" fontId="1" fillId="0" borderId="1" xfId="0" applyNumberFormat="1" applyFont="1" applyFill="1" applyBorder="1" applyAlignment="1">
      <alignment vertical="center" wrapText="1"/>
    </xf>
    <xf numFmtId="0" fontId="1" fillId="0" borderId="1" xfId="0" applyNumberFormat="1" applyFont="1" applyBorder="1" applyAlignment="1">
      <alignment horizontal="right" vertical="center"/>
    </xf>
    <xf numFmtId="178" fontId="1" fillId="0" borderId="1" xfId="0" applyNumberFormat="1" applyFont="1" applyFill="1" applyBorder="1" applyAlignment="1">
      <alignment horizontal="center" vertical="center" wrapText="1"/>
    </xf>
    <xf numFmtId="178" fontId="1" fillId="0" borderId="1" xfId="0" applyNumberFormat="1" applyFont="1" applyBorder="1" applyAlignment="1">
      <alignment horizontal="center" vertical="center"/>
    </xf>
    <xf numFmtId="0" fontId="1" fillId="0" borderId="1" xfId="0" applyFont="1" applyBorder="1" applyAlignment="1">
      <alignment horizontal="right" vertical="center"/>
    </xf>
    <xf numFmtId="0" fontId="8" fillId="3"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1" fillId="0" borderId="1" xfId="0" applyFont="1" applyFill="1" applyBorder="1" applyAlignment="1">
      <alignment horizontal="right" vertical="center"/>
    </xf>
    <xf numFmtId="0" fontId="9" fillId="3" borderId="1" xfId="0" applyFont="1" applyFill="1" applyBorder="1" applyAlignment="1">
      <alignment horizontal="left" vertical="center" wrapText="1"/>
    </xf>
    <xf numFmtId="0" fontId="9" fillId="0" borderId="1" xfId="0" applyFont="1" applyFill="1" applyBorder="1" applyAlignment="1">
      <alignment vertical="center"/>
    </xf>
    <xf numFmtId="0" fontId="1" fillId="0" borderId="8" xfId="0" applyNumberFormat="1" applyFont="1" applyFill="1" applyBorder="1" applyAlignment="1">
      <alignment horizontal="center" vertical="center" wrapText="1"/>
    </xf>
    <xf numFmtId="0" fontId="12" fillId="3" borderId="1" xfId="0" applyFont="1" applyFill="1" applyBorder="1" applyAlignment="1">
      <alignment horizontal="left" vertical="center" wrapText="1"/>
    </xf>
    <xf numFmtId="9" fontId="1" fillId="0" borderId="1" xfId="0" applyNumberFormat="1" applyFont="1" applyBorder="1" applyAlignment="1">
      <alignment horizontal="center" vertical="center"/>
    </xf>
    <xf numFmtId="0" fontId="1" fillId="0" borderId="1" xfId="0" applyNumberFormat="1" applyFont="1" applyFill="1" applyBorder="1" applyAlignment="1">
      <alignment horizontal="right" vertical="center"/>
    </xf>
    <xf numFmtId="9" fontId="9" fillId="0" borderId="1"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1" fillId="0" borderId="1" xfId="0" applyNumberFormat="1" applyFont="1" applyFill="1" applyBorder="1" applyAlignment="1">
      <alignment vertical="center" wrapText="1"/>
    </xf>
    <xf numFmtId="0" fontId="1" fillId="0" borderId="1" xfId="0" applyNumberFormat="1" applyFont="1" applyBorder="1" applyAlignment="1">
      <alignment horizontal="center" vertical="center"/>
    </xf>
    <xf numFmtId="178" fontId="1" fillId="0" borderId="1" xfId="0" applyNumberFormat="1" applyFont="1" applyFill="1" applyBorder="1" applyAlignment="1">
      <alignment horizontal="center" vertical="center"/>
    </xf>
    <xf numFmtId="0" fontId="14" fillId="0" borderId="1" xfId="0" applyFont="1" applyFill="1" applyBorder="1" applyAlignment="1">
      <alignment horizontal="center" vertical="center"/>
    </xf>
    <xf numFmtId="0" fontId="15"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9" fillId="0" borderId="1" xfId="0" applyFont="1" applyBorder="1" applyAlignment="1">
      <alignment vertical="center" wrapText="1"/>
    </xf>
    <xf numFmtId="0" fontId="8" fillId="0" borderId="1" xfId="0" applyNumberFormat="1" applyFont="1" applyFill="1" applyBorder="1" applyAlignment="1">
      <alignment horizontal="right" vertical="center" wrapText="1"/>
    </xf>
    <xf numFmtId="0" fontId="0" fillId="0" borderId="0" xfId="0" applyFont="1"/>
    <xf numFmtId="0" fontId="1" fillId="0" borderId="0" xfId="0" applyFont="1" applyFill="1" applyAlignment="1">
      <alignment horizontal="left"/>
    </xf>
    <xf numFmtId="0" fontId="16" fillId="0" borderId="0" xfId="0" applyFont="1" applyFill="1" applyAlignment="1">
      <alignment horizontal="left" vertical="center"/>
    </xf>
    <xf numFmtId="0" fontId="8" fillId="0" borderId="0" xfId="0" applyFont="1" applyFill="1" applyAlignment="1">
      <alignment vertical="center"/>
    </xf>
    <xf numFmtId="0" fontId="17" fillId="0" borderId="0" xfId="0" applyFont="1" applyFill="1" applyAlignment="1">
      <alignment horizontal="center" vertical="center" wrapText="1"/>
    </xf>
    <xf numFmtId="0" fontId="17" fillId="0" borderId="0" xfId="0" applyFont="1" applyFill="1" applyAlignment="1">
      <alignment horizontal="left" vertical="center" wrapText="1"/>
    </xf>
    <xf numFmtId="0" fontId="18" fillId="0" borderId="2"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6"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4" xfId="0" applyFont="1" applyFill="1" applyBorder="1" applyAlignment="1">
      <alignment horizontal="center" vertical="center" wrapText="1"/>
    </xf>
    <xf numFmtId="0" fontId="19" fillId="0" borderId="1" xfId="0" applyFont="1" applyFill="1" applyBorder="1" applyAlignment="1">
      <alignment horizontal="center" vertical="center"/>
    </xf>
    <xf numFmtId="49" fontId="20" fillId="0" borderId="1" xfId="0" applyNumberFormat="1" applyFont="1" applyFill="1" applyBorder="1" applyAlignment="1">
      <alignment horizontal="left" vertical="center" wrapText="1"/>
    </xf>
    <xf numFmtId="0" fontId="20" fillId="0" borderId="1" xfId="0" applyFont="1" applyFill="1" applyBorder="1" applyAlignment="1">
      <alignment horizontal="left" vertical="center" wrapText="1"/>
    </xf>
    <xf numFmtId="0" fontId="18" fillId="0" borderId="1" xfId="0" applyFont="1" applyFill="1" applyBorder="1" applyAlignment="1">
      <alignment horizontal="center" vertical="center"/>
    </xf>
    <xf numFmtId="49" fontId="0" fillId="0" borderId="1" xfId="0" applyNumberFormat="1" applyFont="1" applyFill="1" applyBorder="1" applyAlignment="1">
      <alignment horizontal="left" vertical="center" wrapText="1"/>
    </xf>
    <xf numFmtId="0" fontId="0" fillId="0" borderId="1" xfId="0"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6" xfId="49"/>
    <cellStyle name="常规 2 2" xfId="50"/>
    <cellStyle name="常规 2" xfId="51"/>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466725</xdr:colOff>
      <xdr:row>43</xdr:row>
      <xdr:rowOff>0</xdr:rowOff>
    </xdr:from>
    <xdr:to>
      <xdr:col>6</xdr:col>
      <xdr:colOff>115570</xdr:colOff>
      <xdr:row>43</xdr:row>
      <xdr:rowOff>258445</xdr:rowOff>
    </xdr:to>
    <xdr:sp>
      <xdr:nvSpPr>
        <xdr:cNvPr id="2" name="Text Box 23"/>
        <xdr:cNvSpPr txBox="1"/>
      </xdr:nvSpPr>
      <xdr:spPr>
        <a:xfrm>
          <a:off x="5299710" y="38628320"/>
          <a:ext cx="144145" cy="258445"/>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258445</xdr:rowOff>
    </xdr:to>
    <xdr:sp>
      <xdr:nvSpPr>
        <xdr:cNvPr id="3" name="Text Box 23"/>
        <xdr:cNvSpPr txBox="1"/>
      </xdr:nvSpPr>
      <xdr:spPr>
        <a:xfrm>
          <a:off x="5299710" y="38628320"/>
          <a:ext cx="144145" cy="258445"/>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4"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5"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6"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258445</xdr:rowOff>
    </xdr:to>
    <xdr:sp>
      <xdr:nvSpPr>
        <xdr:cNvPr id="7" name="Text Box 23"/>
        <xdr:cNvSpPr txBox="1"/>
      </xdr:nvSpPr>
      <xdr:spPr>
        <a:xfrm>
          <a:off x="5299710" y="38628320"/>
          <a:ext cx="144145" cy="258445"/>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262890</xdr:rowOff>
    </xdr:to>
    <xdr:sp>
      <xdr:nvSpPr>
        <xdr:cNvPr id="8" name="Text Box 23"/>
        <xdr:cNvSpPr txBox="1"/>
      </xdr:nvSpPr>
      <xdr:spPr>
        <a:xfrm>
          <a:off x="5299710" y="38628320"/>
          <a:ext cx="144145" cy="26289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254000</xdr:rowOff>
    </xdr:to>
    <xdr:sp>
      <xdr:nvSpPr>
        <xdr:cNvPr id="9" name="Text Box 23"/>
        <xdr:cNvSpPr txBox="1"/>
      </xdr:nvSpPr>
      <xdr:spPr>
        <a:xfrm>
          <a:off x="5299710" y="38628320"/>
          <a:ext cx="144145" cy="25400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10"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11"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12"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262890</xdr:rowOff>
    </xdr:to>
    <xdr:sp>
      <xdr:nvSpPr>
        <xdr:cNvPr id="13" name="Text Box 23"/>
        <xdr:cNvSpPr txBox="1"/>
      </xdr:nvSpPr>
      <xdr:spPr>
        <a:xfrm>
          <a:off x="5299710" y="38628320"/>
          <a:ext cx="144145" cy="26289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262890</xdr:rowOff>
    </xdr:to>
    <xdr:sp>
      <xdr:nvSpPr>
        <xdr:cNvPr id="14" name="Text Box 23"/>
        <xdr:cNvSpPr txBox="1"/>
      </xdr:nvSpPr>
      <xdr:spPr>
        <a:xfrm>
          <a:off x="5299710" y="38628320"/>
          <a:ext cx="144145" cy="26289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262890</xdr:rowOff>
    </xdr:to>
    <xdr:sp>
      <xdr:nvSpPr>
        <xdr:cNvPr id="15" name="Text Box 23"/>
        <xdr:cNvSpPr txBox="1"/>
      </xdr:nvSpPr>
      <xdr:spPr>
        <a:xfrm>
          <a:off x="5299710" y="38628320"/>
          <a:ext cx="144145" cy="26289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16"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17"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18"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262890</xdr:rowOff>
    </xdr:to>
    <xdr:sp>
      <xdr:nvSpPr>
        <xdr:cNvPr id="19" name="Text Box 23"/>
        <xdr:cNvSpPr txBox="1"/>
      </xdr:nvSpPr>
      <xdr:spPr>
        <a:xfrm>
          <a:off x="5299710" y="38628320"/>
          <a:ext cx="144145" cy="26289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258445</xdr:rowOff>
    </xdr:to>
    <xdr:sp>
      <xdr:nvSpPr>
        <xdr:cNvPr id="20" name="Text Box 23"/>
        <xdr:cNvSpPr txBox="1"/>
      </xdr:nvSpPr>
      <xdr:spPr>
        <a:xfrm>
          <a:off x="5299710" y="38628320"/>
          <a:ext cx="144145" cy="258445"/>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258445</xdr:rowOff>
    </xdr:to>
    <xdr:sp>
      <xdr:nvSpPr>
        <xdr:cNvPr id="21" name="Text Box 23"/>
        <xdr:cNvSpPr txBox="1"/>
      </xdr:nvSpPr>
      <xdr:spPr>
        <a:xfrm>
          <a:off x="5299710" y="38628320"/>
          <a:ext cx="144145" cy="258445"/>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22"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23"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24"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258445</xdr:rowOff>
    </xdr:to>
    <xdr:sp>
      <xdr:nvSpPr>
        <xdr:cNvPr id="25" name="Text Box 23"/>
        <xdr:cNvSpPr txBox="1"/>
      </xdr:nvSpPr>
      <xdr:spPr>
        <a:xfrm>
          <a:off x="5299710" y="38628320"/>
          <a:ext cx="144145" cy="258445"/>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262890</xdr:rowOff>
    </xdr:to>
    <xdr:sp>
      <xdr:nvSpPr>
        <xdr:cNvPr id="26" name="Text Box 23"/>
        <xdr:cNvSpPr txBox="1"/>
      </xdr:nvSpPr>
      <xdr:spPr>
        <a:xfrm>
          <a:off x="5299710" y="38628320"/>
          <a:ext cx="144145" cy="26289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254000</xdr:rowOff>
    </xdr:to>
    <xdr:sp>
      <xdr:nvSpPr>
        <xdr:cNvPr id="27" name="Text Box 23"/>
        <xdr:cNvSpPr txBox="1"/>
      </xdr:nvSpPr>
      <xdr:spPr>
        <a:xfrm>
          <a:off x="5299710" y="38628320"/>
          <a:ext cx="144145" cy="25400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28"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29"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30"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262890</xdr:rowOff>
    </xdr:to>
    <xdr:sp>
      <xdr:nvSpPr>
        <xdr:cNvPr id="31" name="Text Box 23"/>
        <xdr:cNvSpPr txBox="1"/>
      </xdr:nvSpPr>
      <xdr:spPr>
        <a:xfrm>
          <a:off x="5299710" y="38628320"/>
          <a:ext cx="144145" cy="26289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262890</xdr:rowOff>
    </xdr:to>
    <xdr:sp>
      <xdr:nvSpPr>
        <xdr:cNvPr id="32" name="Text Box 23"/>
        <xdr:cNvSpPr txBox="1"/>
      </xdr:nvSpPr>
      <xdr:spPr>
        <a:xfrm>
          <a:off x="5299710" y="38628320"/>
          <a:ext cx="144145" cy="26289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262890</xdr:rowOff>
    </xdr:to>
    <xdr:sp>
      <xdr:nvSpPr>
        <xdr:cNvPr id="33" name="Text Box 23"/>
        <xdr:cNvSpPr txBox="1"/>
      </xdr:nvSpPr>
      <xdr:spPr>
        <a:xfrm>
          <a:off x="5299710" y="38628320"/>
          <a:ext cx="144145" cy="26289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34"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35"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36"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262890</xdr:rowOff>
    </xdr:to>
    <xdr:sp>
      <xdr:nvSpPr>
        <xdr:cNvPr id="37" name="Text Box 23"/>
        <xdr:cNvSpPr txBox="1"/>
      </xdr:nvSpPr>
      <xdr:spPr>
        <a:xfrm>
          <a:off x="5299710" y="38628320"/>
          <a:ext cx="144145" cy="26289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258445</xdr:rowOff>
    </xdr:to>
    <xdr:sp>
      <xdr:nvSpPr>
        <xdr:cNvPr id="38" name="Text Box 23"/>
        <xdr:cNvSpPr txBox="1"/>
      </xdr:nvSpPr>
      <xdr:spPr>
        <a:xfrm>
          <a:off x="5299710" y="38628320"/>
          <a:ext cx="144145" cy="258445"/>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258445</xdr:rowOff>
    </xdr:to>
    <xdr:sp>
      <xdr:nvSpPr>
        <xdr:cNvPr id="39" name="Text Box 23"/>
        <xdr:cNvSpPr txBox="1"/>
      </xdr:nvSpPr>
      <xdr:spPr>
        <a:xfrm>
          <a:off x="5299710" y="38628320"/>
          <a:ext cx="144145" cy="258445"/>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40"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41"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42"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258445</xdr:rowOff>
    </xdr:to>
    <xdr:sp>
      <xdr:nvSpPr>
        <xdr:cNvPr id="43" name="Text Box 23"/>
        <xdr:cNvSpPr txBox="1"/>
      </xdr:nvSpPr>
      <xdr:spPr>
        <a:xfrm>
          <a:off x="5299710" y="38628320"/>
          <a:ext cx="144145" cy="258445"/>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262890</xdr:rowOff>
    </xdr:to>
    <xdr:sp>
      <xdr:nvSpPr>
        <xdr:cNvPr id="44" name="Text Box 23"/>
        <xdr:cNvSpPr txBox="1"/>
      </xdr:nvSpPr>
      <xdr:spPr>
        <a:xfrm>
          <a:off x="5299710" y="38628320"/>
          <a:ext cx="144145" cy="26289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254000</xdr:rowOff>
    </xdr:to>
    <xdr:sp>
      <xdr:nvSpPr>
        <xdr:cNvPr id="45" name="Text Box 23"/>
        <xdr:cNvSpPr txBox="1"/>
      </xdr:nvSpPr>
      <xdr:spPr>
        <a:xfrm>
          <a:off x="5299710" y="38628320"/>
          <a:ext cx="144145" cy="25400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46"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47"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48"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262890</xdr:rowOff>
    </xdr:to>
    <xdr:sp>
      <xdr:nvSpPr>
        <xdr:cNvPr id="49" name="Text Box 23"/>
        <xdr:cNvSpPr txBox="1"/>
      </xdr:nvSpPr>
      <xdr:spPr>
        <a:xfrm>
          <a:off x="5299710" y="38628320"/>
          <a:ext cx="144145" cy="26289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262890</xdr:rowOff>
    </xdr:to>
    <xdr:sp>
      <xdr:nvSpPr>
        <xdr:cNvPr id="50" name="Text Box 23"/>
        <xdr:cNvSpPr txBox="1"/>
      </xdr:nvSpPr>
      <xdr:spPr>
        <a:xfrm>
          <a:off x="5299710" y="38628320"/>
          <a:ext cx="144145" cy="26289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262890</xdr:rowOff>
    </xdr:to>
    <xdr:sp>
      <xdr:nvSpPr>
        <xdr:cNvPr id="51" name="Text Box 23"/>
        <xdr:cNvSpPr txBox="1"/>
      </xdr:nvSpPr>
      <xdr:spPr>
        <a:xfrm>
          <a:off x="5299710" y="38628320"/>
          <a:ext cx="144145" cy="26289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52"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53"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54"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262890</xdr:rowOff>
    </xdr:to>
    <xdr:sp>
      <xdr:nvSpPr>
        <xdr:cNvPr id="55" name="Text Box 23"/>
        <xdr:cNvSpPr txBox="1"/>
      </xdr:nvSpPr>
      <xdr:spPr>
        <a:xfrm>
          <a:off x="5299710" y="38628320"/>
          <a:ext cx="144145" cy="26289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258445</xdr:rowOff>
    </xdr:to>
    <xdr:sp>
      <xdr:nvSpPr>
        <xdr:cNvPr id="56" name="Text Box 23"/>
        <xdr:cNvSpPr txBox="1"/>
      </xdr:nvSpPr>
      <xdr:spPr>
        <a:xfrm>
          <a:off x="5299710" y="38628320"/>
          <a:ext cx="144145" cy="258445"/>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258445</xdr:rowOff>
    </xdr:to>
    <xdr:sp>
      <xdr:nvSpPr>
        <xdr:cNvPr id="57" name="Text Box 23"/>
        <xdr:cNvSpPr txBox="1"/>
      </xdr:nvSpPr>
      <xdr:spPr>
        <a:xfrm>
          <a:off x="5299710" y="38628320"/>
          <a:ext cx="144145" cy="258445"/>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58"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59"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60"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258445</xdr:rowOff>
    </xdr:to>
    <xdr:sp>
      <xdr:nvSpPr>
        <xdr:cNvPr id="61" name="Text Box 23"/>
        <xdr:cNvSpPr txBox="1"/>
      </xdr:nvSpPr>
      <xdr:spPr>
        <a:xfrm>
          <a:off x="5299710" y="38628320"/>
          <a:ext cx="144145" cy="258445"/>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262890</xdr:rowOff>
    </xdr:to>
    <xdr:sp>
      <xdr:nvSpPr>
        <xdr:cNvPr id="62" name="Text Box 23"/>
        <xdr:cNvSpPr txBox="1"/>
      </xdr:nvSpPr>
      <xdr:spPr>
        <a:xfrm>
          <a:off x="5299710" y="38628320"/>
          <a:ext cx="144145" cy="26289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254000</xdr:rowOff>
    </xdr:to>
    <xdr:sp>
      <xdr:nvSpPr>
        <xdr:cNvPr id="63" name="Text Box 23"/>
        <xdr:cNvSpPr txBox="1"/>
      </xdr:nvSpPr>
      <xdr:spPr>
        <a:xfrm>
          <a:off x="5299710" y="38628320"/>
          <a:ext cx="144145" cy="25400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64"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65"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66"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262890</xdr:rowOff>
    </xdr:to>
    <xdr:sp>
      <xdr:nvSpPr>
        <xdr:cNvPr id="67" name="Text Box 23"/>
        <xdr:cNvSpPr txBox="1"/>
      </xdr:nvSpPr>
      <xdr:spPr>
        <a:xfrm>
          <a:off x="5299710" y="38628320"/>
          <a:ext cx="144145" cy="26289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262890</xdr:rowOff>
    </xdr:to>
    <xdr:sp>
      <xdr:nvSpPr>
        <xdr:cNvPr id="68" name="Text Box 23"/>
        <xdr:cNvSpPr txBox="1"/>
      </xdr:nvSpPr>
      <xdr:spPr>
        <a:xfrm>
          <a:off x="5299710" y="38628320"/>
          <a:ext cx="144145" cy="26289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262890</xdr:rowOff>
    </xdr:to>
    <xdr:sp>
      <xdr:nvSpPr>
        <xdr:cNvPr id="69" name="Text Box 23"/>
        <xdr:cNvSpPr txBox="1"/>
      </xdr:nvSpPr>
      <xdr:spPr>
        <a:xfrm>
          <a:off x="5299710" y="38628320"/>
          <a:ext cx="144145" cy="26289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70"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71"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72"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262890</xdr:rowOff>
    </xdr:to>
    <xdr:sp>
      <xdr:nvSpPr>
        <xdr:cNvPr id="73" name="Text Box 23"/>
        <xdr:cNvSpPr txBox="1"/>
      </xdr:nvSpPr>
      <xdr:spPr>
        <a:xfrm>
          <a:off x="5299710" y="38628320"/>
          <a:ext cx="144145" cy="26289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258445</xdr:rowOff>
    </xdr:to>
    <xdr:sp>
      <xdr:nvSpPr>
        <xdr:cNvPr id="74" name="Text Box 23"/>
        <xdr:cNvSpPr txBox="1"/>
      </xdr:nvSpPr>
      <xdr:spPr>
        <a:xfrm>
          <a:off x="5299710" y="38628320"/>
          <a:ext cx="144145" cy="258445"/>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258445</xdr:rowOff>
    </xdr:to>
    <xdr:sp>
      <xdr:nvSpPr>
        <xdr:cNvPr id="75" name="Text Box 23"/>
        <xdr:cNvSpPr txBox="1"/>
      </xdr:nvSpPr>
      <xdr:spPr>
        <a:xfrm>
          <a:off x="5299710" y="38628320"/>
          <a:ext cx="144145" cy="258445"/>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76"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77"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78"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258445</xdr:rowOff>
    </xdr:to>
    <xdr:sp>
      <xdr:nvSpPr>
        <xdr:cNvPr id="79" name="Text Box 23"/>
        <xdr:cNvSpPr txBox="1"/>
      </xdr:nvSpPr>
      <xdr:spPr>
        <a:xfrm>
          <a:off x="5299710" y="38628320"/>
          <a:ext cx="144145" cy="258445"/>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262890</xdr:rowOff>
    </xdr:to>
    <xdr:sp>
      <xdr:nvSpPr>
        <xdr:cNvPr id="80" name="Text Box 23"/>
        <xdr:cNvSpPr txBox="1"/>
      </xdr:nvSpPr>
      <xdr:spPr>
        <a:xfrm>
          <a:off x="5299710" y="38628320"/>
          <a:ext cx="144145" cy="26289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254000</xdr:rowOff>
    </xdr:to>
    <xdr:sp>
      <xdr:nvSpPr>
        <xdr:cNvPr id="81" name="Text Box 23"/>
        <xdr:cNvSpPr txBox="1"/>
      </xdr:nvSpPr>
      <xdr:spPr>
        <a:xfrm>
          <a:off x="5299710" y="38628320"/>
          <a:ext cx="144145" cy="25400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82"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83"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262890</xdr:rowOff>
    </xdr:to>
    <xdr:sp>
      <xdr:nvSpPr>
        <xdr:cNvPr id="84" name="Text Box 23"/>
        <xdr:cNvSpPr txBox="1"/>
      </xdr:nvSpPr>
      <xdr:spPr>
        <a:xfrm>
          <a:off x="5299710" y="38628320"/>
          <a:ext cx="144145" cy="26289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262890</xdr:rowOff>
    </xdr:to>
    <xdr:sp>
      <xdr:nvSpPr>
        <xdr:cNvPr id="85" name="Text Box 23"/>
        <xdr:cNvSpPr txBox="1"/>
      </xdr:nvSpPr>
      <xdr:spPr>
        <a:xfrm>
          <a:off x="5299710" y="38628320"/>
          <a:ext cx="144145" cy="262890"/>
        </a:xfrm>
        <a:prstGeom prst="rect">
          <a:avLst/>
        </a:prstGeom>
        <a:noFill/>
        <a:ln w="9525">
          <a:noFill/>
        </a:ln>
      </xdr:spPr>
    </xdr:sp>
    <xdr:clientData/>
  </xdr:twoCellAnchor>
  <xdr:twoCellAnchor editAs="oneCell">
    <xdr:from>
      <xdr:col>5</xdr:col>
      <xdr:colOff>466725</xdr:colOff>
      <xdr:row>44</xdr:row>
      <xdr:rowOff>0</xdr:rowOff>
    </xdr:from>
    <xdr:to>
      <xdr:col>6</xdr:col>
      <xdr:colOff>115570</xdr:colOff>
      <xdr:row>44</xdr:row>
      <xdr:rowOff>258445</xdr:rowOff>
    </xdr:to>
    <xdr:sp>
      <xdr:nvSpPr>
        <xdr:cNvPr id="86" name="Text Box 23"/>
        <xdr:cNvSpPr txBox="1"/>
      </xdr:nvSpPr>
      <xdr:spPr>
        <a:xfrm>
          <a:off x="5299710" y="39707820"/>
          <a:ext cx="144145" cy="258445"/>
        </a:xfrm>
        <a:prstGeom prst="rect">
          <a:avLst/>
        </a:prstGeom>
        <a:noFill/>
        <a:ln w="9525">
          <a:noFill/>
        </a:ln>
      </xdr:spPr>
    </xdr:sp>
    <xdr:clientData/>
  </xdr:twoCellAnchor>
  <xdr:twoCellAnchor editAs="oneCell">
    <xdr:from>
      <xdr:col>5</xdr:col>
      <xdr:colOff>466725</xdr:colOff>
      <xdr:row>44</xdr:row>
      <xdr:rowOff>0</xdr:rowOff>
    </xdr:from>
    <xdr:to>
      <xdr:col>6</xdr:col>
      <xdr:colOff>115570</xdr:colOff>
      <xdr:row>44</xdr:row>
      <xdr:rowOff>258445</xdr:rowOff>
    </xdr:to>
    <xdr:sp>
      <xdr:nvSpPr>
        <xdr:cNvPr id="87" name="Text Box 23"/>
        <xdr:cNvSpPr txBox="1"/>
      </xdr:nvSpPr>
      <xdr:spPr>
        <a:xfrm>
          <a:off x="5299710" y="39707820"/>
          <a:ext cx="144145" cy="258445"/>
        </a:xfrm>
        <a:prstGeom prst="rect">
          <a:avLst/>
        </a:prstGeom>
        <a:noFill/>
        <a:ln w="9525">
          <a:noFill/>
        </a:ln>
      </xdr:spPr>
    </xdr:sp>
    <xdr:clientData/>
  </xdr:twoCellAnchor>
  <xdr:twoCellAnchor editAs="oneCell">
    <xdr:from>
      <xdr:col>5</xdr:col>
      <xdr:colOff>466725</xdr:colOff>
      <xdr:row>44</xdr:row>
      <xdr:rowOff>0</xdr:rowOff>
    </xdr:from>
    <xdr:to>
      <xdr:col>6</xdr:col>
      <xdr:colOff>115570</xdr:colOff>
      <xdr:row>44</xdr:row>
      <xdr:rowOff>452120</xdr:rowOff>
    </xdr:to>
    <xdr:sp>
      <xdr:nvSpPr>
        <xdr:cNvPr id="88" name="Text Box 23"/>
        <xdr:cNvSpPr txBox="1"/>
      </xdr:nvSpPr>
      <xdr:spPr>
        <a:xfrm>
          <a:off x="5299710" y="39707820"/>
          <a:ext cx="144145" cy="452120"/>
        </a:xfrm>
        <a:prstGeom prst="rect">
          <a:avLst/>
        </a:prstGeom>
        <a:noFill/>
        <a:ln w="9525">
          <a:noFill/>
        </a:ln>
      </xdr:spPr>
    </xdr:sp>
    <xdr:clientData/>
  </xdr:twoCellAnchor>
  <xdr:twoCellAnchor editAs="oneCell">
    <xdr:from>
      <xdr:col>5</xdr:col>
      <xdr:colOff>466725</xdr:colOff>
      <xdr:row>44</xdr:row>
      <xdr:rowOff>0</xdr:rowOff>
    </xdr:from>
    <xdr:to>
      <xdr:col>6</xdr:col>
      <xdr:colOff>115570</xdr:colOff>
      <xdr:row>44</xdr:row>
      <xdr:rowOff>452120</xdr:rowOff>
    </xdr:to>
    <xdr:sp>
      <xdr:nvSpPr>
        <xdr:cNvPr id="89" name="Text Box 23"/>
        <xdr:cNvSpPr txBox="1"/>
      </xdr:nvSpPr>
      <xdr:spPr>
        <a:xfrm>
          <a:off x="5299710" y="39707820"/>
          <a:ext cx="144145" cy="452120"/>
        </a:xfrm>
        <a:prstGeom prst="rect">
          <a:avLst/>
        </a:prstGeom>
        <a:noFill/>
        <a:ln w="9525">
          <a:noFill/>
        </a:ln>
      </xdr:spPr>
    </xdr:sp>
    <xdr:clientData/>
  </xdr:twoCellAnchor>
  <xdr:twoCellAnchor editAs="oneCell">
    <xdr:from>
      <xdr:col>5</xdr:col>
      <xdr:colOff>466725</xdr:colOff>
      <xdr:row>44</xdr:row>
      <xdr:rowOff>0</xdr:rowOff>
    </xdr:from>
    <xdr:to>
      <xdr:col>6</xdr:col>
      <xdr:colOff>115570</xdr:colOff>
      <xdr:row>44</xdr:row>
      <xdr:rowOff>452120</xdr:rowOff>
    </xdr:to>
    <xdr:sp>
      <xdr:nvSpPr>
        <xdr:cNvPr id="90" name="Text Box 23"/>
        <xdr:cNvSpPr txBox="1"/>
      </xdr:nvSpPr>
      <xdr:spPr>
        <a:xfrm>
          <a:off x="5299710" y="39707820"/>
          <a:ext cx="144145" cy="452120"/>
        </a:xfrm>
        <a:prstGeom prst="rect">
          <a:avLst/>
        </a:prstGeom>
        <a:noFill/>
        <a:ln w="9525">
          <a:noFill/>
        </a:ln>
      </xdr:spPr>
    </xdr:sp>
    <xdr:clientData/>
  </xdr:twoCellAnchor>
  <xdr:twoCellAnchor editAs="oneCell">
    <xdr:from>
      <xdr:col>5</xdr:col>
      <xdr:colOff>466725</xdr:colOff>
      <xdr:row>44</xdr:row>
      <xdr:rowOff>0</xdr:rowOff>
    </xdr:from>
    <xdr:to>
      <xdr:col>6</xdr:col>
      <xdr:colOff>115570</xdr:colOff>
      <xdr:row>44</xdr:row>
      <xdr:rowOff>258445</xdr:rowOff>
    </xdr:to>
    <xdr:sp>
      <xdr:nvSpPr>
        <xdr:cNvPr id="91" name="Text Box 23"/>
        <xdr:cNvSpPr txBox="1"/>
      </xdr:nvSpPr>
      <xdr:spPr>
        <a:xfrm>
          <a:off x="5299710" y="39707820"/>
          <a:ext cx="144145" cy="258445"/>
        </a:xfrm>
        <a:prstGeom prst="rect">
          <a:avLst/>
        </a:prstGeom>
        <a:noFill/>
        <a:ln w="9525">
          <a:noFill/>
        </a:ln>
      </xdr:spPr>
    </xdr:sp>
    <xdr:clientData/>
  </xdr:twoCellAnchor>
  <xdr:twoCellAnchor editAs="oneCell">
    <xdr:from>
      <xdr:col>5</xdr:col>
      <xdr:colOff>466725</xdr:colOff>
      <xdr:row>44</xdr:row>
      <xdr:rowOff>0</xdr:rowOff>
    </xdr:from>
    <xdr:to>
      <xdr:col>6</xdr:col>
      <xdr:colOff>115570</xdr:colOff>
      <xdr:row>44</xdr:row>
      <xdr:rowOff>262890</xdr:rowOff>
    </xdr:to>
    <xdr:sp>
      <xdr:nvSpPr>
        <xdr:cNvPr id="92" name="Text Box 23"/>
        <xdr:cNvSpPr txBox="1"/>
      </xdr:nvSpPr>
      <xdr:spPr>
        <a:xfrm>
          <a:off x="5299710" y="39707820"/>
          <a:ext cx="144145" cy="262890"/>
        </a:xfrm>
        <a:prstGeom prst="rect">
          <a:avLst/>
        </a:prstGeom>
        <a:noFill/>
        <a:ln w="9525">
          <a:noFill/>
        </a:ln>
      </xdr:spPr>
    </xdr:sp>
    <xdr:clientData/>
  </xdr:twoCellAnchor>
  <xdr:twoCellAnchor editAs="oneCell">
    <xdr:from>
      <xdr:col>5</xdr:col>
      <xdr:colOff>466725</xdr:colOff>
      <xdr:row>44</xdr:row>
      <xdr:rowOff>0</xdr:rowOff>
    </xdr:from>
    <xdr:to>
      <xdr:col>6</xdr:col>
      <xdr:colOff>115570</xdr:colOff>
      <xdr:row>44</xdr:row>
      <xdr:rowOff>254000</xdr:rowOff>
    </xdr:to>
    <xdr:sp>
      <xdr:nvSpPr>
        <xdr:cNvPr id="93" name="Text Box 23"/>
        <xdr:cNvSpPr txBox="1"/>
      </xdr:nvSpPr>
      <xdr:spPr>
        <a:xfrm>
          <a:off x="5299710" y="39707820"/>
          <a:ext cx="144145" cy="254000"/>
        </a:xfrm>
        <a:prstGeom prst="rect">
          <a:avLst/>
        </a:prstGeom>
        <a:noFill/>
        <a:ln w="9525">
          <a:noFill/>
        </a:ln>
      </xdr:spPr>
    </xdr:sp>
    <xdr:clientData/>
  </xdr:twoCellAnchor>
  <xdr:twoCellAnchor editAs="oneCell">
    <xdr:from>
      <xdr:col>5</xdr:col>
      <xdr:colOff>466725</xdr:colOff>
      <xdr:row>44</xdr:row>
      <xdr:rowOff>0</xdr:rowOff>
    </xdr:from>
    <xdr:to>
      <xdr:col>6</xdr:col>
      <xdr:colOff>115570</xdr:colOff>
      <xdr:row>44</xdr:row>
      <xdr:rowOff>452120</xdr:rowOff>
    </xdr:to>
    <xdr:sp>
      <xdr:nvSpPr>
        <xdr:cNvPr id="94" name="Text Box 23"/>
        <xdr:cNvSpPr txBox="1"/>
      </xdr:nvSpPr>
      <xdr:spPr>
        <a:xfrm>
          <a:off x="5299710" y="39707820"/>
          <a:ext cx="144145" cy="452120"/>
        </a:xfrm>
        <a:prstGeom prst="rect">
          <a:avLst/>
        </a:prstGeom>
        <a:noFill/>
        <a:ln w="9525">
          <a:noFill/>
        </a:ln>
      </xdr:spPr>
    </xdr:sp>
    <xdr:clientData/>
  </xdr:twoCellAnchor>
  <xdr:twoCellAnchor editAs="oneCell">
    <xdr:from>
      <xdr:col>5</xdr:col>
      <xdr:colOff>466725</xdr:colOff>
      <xdr:row>44</xdr:row>
      <xdr:rowOff>0</xdr:rowOff>
    </xdr:from>
    <xdr:to>
      <xdr:col>6</xdr:col>
      <xdr:colOff>115570</xdr:colOff>
      <xdr:row>44</xdr:row>
      <xdr:rowOff>452120</xdr:rowOff>
    </xdr:to>
    <xdr:sp>
      <xdr:nvSpPr>
        <xdr:cNvPr id="95" name="Text Box 23"/>
        <xdr:cNvSpPr txBox="1"/>
      </xdr:nvSpPr>
      <xdr:spPr>
        <a:xfrm>
          <a:off x="5299710" y="39707820"/>
          <a:ext cx="144145" cy="452120"/>
        </a:xfrm>
        <a:prstGeom prst="rect">
          <a:avLst/>
        </a:prstGeom>
        <a:noFill/>
        <a:ln w="9525">
          <a:noFill/>
        </a:ln>
      </xdr:spPr>
    </xdr:sp>
    <xdr:clientData/>
  </xdr:twoCellAnchor>
  <xdr:twoCellAnchor editAs="oneCell">
    <xdr:from>
      <xdr:col>5</xdr:col>
      <xdr:colOff>466725</xdr:colOff>
      <xdr:row>44</xdr:row>
      <xdr:rowOff>0</xdr:rowOff>
    </xdr:from>
    <xdr:to>
      <xdr:col>6</xdr:col>
      <xdr:colOff>115570</xdr:colOff>
      <xdr:row>44</xdr:row>
      <xdr:rowOff>452120</xdr:rowOff>
    </xdr:to>
    <xdr:sp>
      <xdr:nvSpPr>
        <xdr:cNvPr id="96" name="Text Box 23"/>
        <xdr:cNvSpPr txBox="1"/>
      </xdr:nvSpPr>
      <xdr:spPr>
        <a:xfrm>
          <a:off x="5299710" y="39707820"/>
          <a:ext cx="144145" cy="452120"/>
        </a:xfrm>
        <a:prstGeom prst="rect">
          <a:avLst/>
        </a:prstGeom>
        <a:noFill/>
        <a:ln w="9525">
          <a:noFill/>
        </a:ln>
      </xdr:spPr>
    </xdr:sp>
    <xdr:clientData/>
  </xdr:twoCellAnchor>
  <xdr:twoCellAnchor editAs="oneCell">
    <xdr:from>
      <xdr:col>5</xdr:col>
      <xdr:colOff>466725</xdr:colOff>
      <xdr:row>44</xdr:row>
      <xdr:rowOff>0</xdr:rowOff>
    </xdr:from>
    <xdr:to>
      <xdr:col>6</xdr:col>
      <xdr:colOff>115570</xdr:colOff>
      <xdr:row>44</xdr:row>
      <xdr:rowOff>262890</xdr:rowOff>
    </xdr:to>
    <xdr:sp>
      <xdr:nvSpPr>
        <xdr:cNvPr id="97" name="Text Box 23"/>
        <xdr:cNvSpPr txBox="1"/>
      </xdr:nvSpPr>
      <xdr:spPr>
        <a:xfrm>
          <a:off x="5299710" y="39707820"/>
          <a:ext cx="144145" cy="262890"/>
        </a:xfrm>
        <a:prstGeom prst="rect">
          <a:avLst/>
        </a:prstGeom>
        <a:noFill/>
        <a:ln w="9525">
          <a:noFill/>
        </a:ln>
      </xdr:spPr>
    </xdr:sp>
    <xdr:clientData/>
  </xdr:twoCellAnchor>
  <xdr:twoCellAnchor editAs="oneCell">
    <xdr:from>
      <xdr:col>5</xdr:col>
      <xdr:colOff>466725</xdr:colOff>
      <xdr:row>44</xdr:row>
      <xdr:rowOff>0</xdr:rowOff>
    </xdr:from>
    <xdr:to>
      <xdr:col>6</xdr:col>
      <xdr:colOff>115570</xdr:colOff>
      <xdr:row>44</xdr:row>
      <xdr:rowOff>262890</xdr:rowOff>
    </xdr:to>
    <xdr:sp>
      <xdr:nvSpPr>
        <xdr:cNvPr id="98" name="Text Box 23"/>
        <xdr:cNvSpPr txBox="1"/>
      </xdr:nvSpPr>
      <xdr:spPr>
        <a:xfrm>
          <a:off x="5299710" y="39707820"/>
          <a:ext cx="144145" cy="262890"/>
        </a:xfrm>
        <a:prstGeom prst="rect">
          <a:avLst/>
        </a:prstGeom>
        <a:noFill/>
        <a:ln w="9525">
          <a:noFill/>
        </a:ln>
      </xdr:spPr>
    </xdr:sp>
    <xdr:clientData/>
  </xdr:twoCellAnchor>
  <xdr:twoCellAnchor editAs="oneCell">
    <xdr:from>
      <xdr:col>5</xdr:col>
      <xdr:colOff>466725</xdr:colOff>
      <xdr:row>44</xdr:row>
      <xdr:rowOff>0</xdr:rowOff>
    </xdr:from>
    <xdr:to>
      <xdr:col>6</xdr:col>
      <xdr:colOff>115570</xdr:colOff>
      <xdr:row>44</xdr:row>
      <xdr:rowOff>262890</xdr:rowOff>
    </xdr:to>
    <xdr:sp>
      <xdr:nvSpPr>
        <xdr:cNvPr id="99" name="Text Box 23"/>
        <xdr:cNvSpPr txBox="1"/>
      </xdr:nvSpPr>
      <xdr:spPr>
        <a:xfrm>
          <a:off x="5299710" y="39707820"/>
          <a:ext cx="144145" cy="262890"/>
        </a:xfrm>
        <a:prstGeom prst="rect">
          <a:avLst/>
        </a:prstGeom>
        <a:noFill/>
        <a:ln w="9525">
          <a:noFill/>
        </a:ln>
      </xdr:spPr>
    </xdr:sp>
    <xdr:clientData/>
  </xdr:twoCellAnchor>
  <xdr:twoCellAnchor editAs="oneCell">
    <xdr:from>
      <xdr:col>5</xdr:col>
      <xdr:colOff>466725</xdr:colOff>
      <xdr:row>44</xdr:row>
      <xdr:rowOff>0</xdr:rowOff>
    </xdr:from>
    <xdr:to>
      <xdr:col>6</xdr:col>
      <xdr:colOff>115570</xdr:colOff>
      <xdr:row>44</xdr:row>
      <xdr:rowOff>452120</xdr:rowOff>
    </xdr:to>
    <xdr:sp>
      <xdr:nvSpPr>
        <xdr:cNvPr id="100" name="Text Box 23"/>
        <xdr:cNvSpPr txBox="1"/>
      </xdr:nvSpPr>
      <xdr:spPr>
        <a:xfrm>
          <a:off x="5299710" y="39707820"/>
          <a:ext cx="144145" cy="452120"/>
        </a:xfrm>
        <a:prstGeom prst="rect">
          <a:avLst/>
        </a:prstGeom>
        <a:noFill/>
        <a:ln w="9525">
          <a:noFill/>
        </a:ln>
      </xdr:spPr>
    </xdr:sp>
    <xdr:clientData/>
  </xdr:twoCellAnchor>
  <xdr:twoCellAnchor editAs="oneCell">
    <xdr:from>
      <xdr:col>5</xdr:col>
      <xdr:colOff>466725</xdr:colOff>
      <xdr:row>44</xdr:row>
      <xdr:rowOff>0</xdr:rowOff>
    </xdr:from>
    <xdr:to>
      <xdr:col>6</xdr:col>
      <xdr:colOff>115570</xdr:colOff>
      <xdr:row>44</xdr:row>
      <xdr:rowOff>452120</xdr:rowOff>
    </xdr:to>
    <xdr:sp>
      <xdr:nvSpPr>
        <xdr:cNvPr id="101" name="Text Box 23"/>
        <xdr:cNvSpPr txBox="1"/>
      </xdr:nvSpPr>
      <xdr:spPr>
        <a:xfrm>
          <a:off x="5299710" y="39707820"/>
          <a:ext cx="144145" cy="452120"/>
        </a:xfrm>
        <a:prstGeom prst="rect">
          <a:avLst/>
        </a:prstGeom>
        <a:noFill/>
        <a:ln w="9525">
          <a:noFill/>
        </a:ln>
      </xdr:spPr>
    </xdr:sp>
    <xdr:clientData/>
  </xdr:twoCellAnchor>
  <xdr:twoCellAnchor editAs="oneCell">
    <xdr:from>
      <xdr:col>5</xdr:col>
      <xdr:colOff>466725</xdr:colOff>
      <xdr:row>44</xdr:row>
      <xdr:rowOff>0</xdr:rowOff>
    </xdr:from>
    <xdr:to>
      <xdr:col>6</xdr:col>
      <xdr:colOff>115570</xdr:colOff>
      <xdr:row>44</xdr:row>
      <xdr:rowOff>452120</xdr:rowOff>
    </xdr:to>
    <xdr:sp>
      <xdr:nvSpPr>
        <xdr:cNvPr id="102" name="Text Box 23"/>
        <xdr:cNvSpPr txBox="1"/>
      </xdr:nvSpPr>
      <xdr:spPr>
        <a:xfrm>
          <a:off x="5299710" y="39707820"/>
          <a:ext cx="144145" cy="452120"/>
        </a:xfrm>
        <a:prstGeom prst="rect">
          <a:avLst/>
        </a:prstGeom>
        <a:noFill/>
        <a:ln w="9525">
          <a:noFill/>
        </a:ln>
      </xdr:spPr>
    </xdr:sp>
    <xdr:clientData/>
  </xdr:twoCellAnchor>
  <xdr:twoCellAnchor editAs="oneCell">
    <xdr:from>
      <xdr:col>5</xdr:col>
      <xdr:colOff>466725</xdr:colOff>
      <xdr:row>44</xdr:row>
      <xdr:rowOff>0</xdr:rowOff>
    </xdr:from>
    <xdr:to>
      <xdr:col>6</xdr:col>
      <xdr:colOff>115570</xdr:colOff>
      <xdr:row>44</xdr:row>
      <xdr:rowOff>262890</xdr:rowOff>
    </xdr:to>
    <xdr:sp>
      <xdr:nvSpPr>
        <xdr:cNvPr id="103" name="Text Box 23"/>
        <xdr:cNvSpPr txBox="1"/>
      </xdr:nvSpPr>
      <xdr:spPr>
        <a:xfrm>
          <a:off x="5299710" y="39707820"/>
          <a:ext cx="144145" cy="262890"/>
        </a:xfrm>
        <a:prstGeom prst="rect">
          <a:avLst/>
        </a:prstGeom>
        <a:noFill/>
        <a:ln w="9525">
          <a:noFill/>
        </a:ln>
      </xdr:spPr>
    </xdr:sp>
    <xdr:clientData/>
  </xdr:twoCellAnchor>
  <xdr:twoCellAnchor editAs="oneCell">
    <xdr:from>
      <xdr:col>5</xdr:col>
      <xdr:colOff>466725</xdr:colOff>
      <xdr:row>44</xdr:row>
      <xdr:rowOff>0</xdr:rowOff>
    </xdr:from>
    <xdr:to>
      <xdr:col>6</xdr:col>
      <xdr:colOff>115570</xdr:colOff>
      <xdr:row>44</xdr:row>
      <xdr:rowOff>258445</xdr:rowOff>
    </xdr:to>
    <xdr:sp>
      <xdr:nvSpPr>
        <xdr:cNvPr id="104" name="Text Box 23"/>
        <xdr:cNvSpPr txBox="1"/>
      </xdr:nvSpPr>
      <xdr:spPr>
        <a:xfrm>
          <a:off x="5299710" y="39707820"/>
          <a:ext cx="144145" cy="258445"/>
        </a:xfrm>
        <a:prstGeom prst="rect">
          <a:avLst/>
        </a:prstGeom>
        <a:noFill/>
        <a:ln w="9525">
          <a:noFill/>
        </a:ln>
      </xdr:spPr>
    </xdr:sp>
    <xdr:clientData/>
  </xdr:twoCellAnchor>
  <xdr:twoCellAnchor editAs="oneCell">
    <xdr:from>
      <xdr:col>5</xdr:col>
      <xdr:colOff>466725</xdr:colOff>
      <xdr:row>44</xdr:row>
      <xdr:rowOff>0</xdr:rowOff>
    </xdr:from>
    <xdr:to>
      <xdr:col>6</xdr:col>
      <xdr:colOff>115570</xdr:colOff>
      <xdr:row>44</xdr:row>
      <xdr:rowOff>258445</xdr:rowOff>
    </xdr:to>
    <xdr:sp>
      <xdr:nvSpPr>
        <xdr:cNvPr id="105" name="Text Box 23"/>
        <xdr:cNvSpPr txBox="1"/>
      </xdr:nvSpPr>
      <xdr:spPr>
        <a:xfrm>
          <a:off x="5299710" y="39707820"/>
          <a:ext cx="144145" cy="258445"/>
        </a:xfrm>
        <a:prstGeom prst="rect">
          <a:avLst/>
        </a:prstGeom>
        <a:noFill/>
        <a:ln w="9525">
          <a:noFill/>
        </a:ln>
      </xdr:spPr>
    </xdr:sp>
    <xdr:clientData/>
  </xdr:twoCellAnchor>
  <xdr:twoCellAnchor editAs="oneCell">
    <xdr:from>
      <xdr:col>5</xdr:col>
      <xdr:colOff>466725</xdr:colOff>
      <xdr:row>44</xdr:row>
      <xdr:rowOff>0</xdr:rowOff>
    </xdr:from>
    <xdr:to>
      <xdr:col>6</xdr:col>
      <xdr:colOff>115570</xdr:colOff>
      <xdr:row>44</xdr:row>
      <xdr:rowOff>452120</xdr:rowOff>
    </xdr:to>
    <xdr:sp>
      <xdr:nvSpPr>
        <xdr:cNvPr id="106" name="Text Box 23"/>
        <xdr:cNvSpPr txBox="1"/>
      </xdr:nvSpPr>
      <xdr:spPr>
        <a:xfrm>
          <a:off x="5299710" y="39707820"/>
          <a:ext cx="144145" cy="452120"/>
        </a:xfrm>
        <a:prstGeom prst="rect">
          <a:avLst/>
        </a:prstGeom>
        <a:noFill/>
        <a:ln w="9525">
          <a:noFill/>
        </a:ln>
      </xdr:spPr>
    </xdr:sp>
    <xdr:clientData/>
  </xdr:twoCellAnchor>
  <xdr:twoCellAnchor editAs="oneCell">
    <xdr:from>
      <xdr:col>5</xdr:col>
      <xdr:colOff>466725</xdr:colOff>
      <xdr:row>44</xdr:row>
      <xdr:rowOff>0</xdr:rowOff>
    </xdr:from>
    <xdr:to>
      <xdr:col>6</xdr:col>
      <xdr:colOff>115570</xdr:colOff>
      <xdr:row>44</xdr:row>
      <xdr:rowOff>452120</xdr:rowOff>
    </xdr:to>
    <xdr:sp>
      <xdr:nvSpPr>
        <xdr:cNvPr id="107" name="Text Box 23"/>
        <xdr:cNvSpPr txBox="1"/>
      </xdr:nvSpPr>
      <xdr:spPr>
        <a:xfrm>
          <a:off x="5299710" y="39707820"/>
          <a:ext cx="144145" cy="452120"/>
        </a:xfrm>
        <a:prstGeom prst="rect">
          <a:avLst/>
        </a:prstGeom>
        <a:noFill/>
        <a:ln w="9525">
          <a:noFill/>
        </a:ln>
      </xdr:spPr>
    </xdr:sp>
    <xdr:clientData/>
  </xdr:twoCellAnchor>
  <xdr:twoCellAnchor editAs="oneCell">
    <xdr:from>
      <xdr:col>5</xdr:col>
      <xdr:colOff>466725</xdr:colOff>
      <xdr:row>44</xdr:row>
      <xdr:rowOff>0</xdr:rowOff>
    </xdr:from>
    <xdr:to>
      <xdr:col>6</xdr:col>
      <xdr:colOff>115570</xdr:colOff>
      <xdr:row>44</xdr:row>
      <xdr:rowOff>452120</xdr:rowOff>
    </xdr:to>
    <xdr:sp>
      <xdr:nvSpPr>
        <xdr:cNvPr id="108" name="Text Box 23"/>
        <xdr:cNvSpPr txBox="1"/>
      </xdr:nvSpPr>
      <xdr:spPr>
        <a:xfrm>
          <a:off x="5299710" y="39707820"/>
          <a:ext cx="144145" cy="452120"/>
        </a:xfrm>
        <a:prstGeom prst="rect">
          <a:avLst/>
        </a:prstGeom>
        <a:noFill/>
        <a:ln w="9525">
          <a:noFill/>
        </a:ln>
      </xdr:spPr>
    </xdr:sp>
    <xdr:clientData/>
  </xdr:twoCellAnchor>
  <xdr:twoCellAnchor editAs="oneCell">
    <xdr:from>
      <xdr:col>5</xdr:col>
      <xdr:colOff>466725</xdr:colOff>
      <xdr:row>44</xdr:row>
      <xdr:rowOff>0</xdr:rowOff>
    </xdr:from>
    <xdr:to>
      <xdr:col>6</xdr:col>
      <xdr:colOff>115570</xdr:colOff>
      <xdr:row>44</xdr:row>
      <xdr:rowOff>258445</xdr:rowOff>
    </xdr:to>
    <xdr:sp>
      <xdr:nvSpPr>
        <xdr:cNvPr id="109" name="Text Box 23"/>
        <xdr:cNvSpPr txBox="1"/>
      </xdr:nvSpPr>
      <xdr:spPr>
        <a:xfrm>
          <a:off x="5299710" y="39707820"/>
          <a:ext cx="144145" cy="258445"/>
        </a:xfrm>
        <a:prstGeom prst="rect">
          <a:avLst/>
        </a:prstGeom>
        <a:noFill/>
        <a:ln w="9525">
          <a:noFill/>
        </a:ln>
      </xdr:spPr>
    </xdr:sp>
    <xdr:clientData/>
  </xdr:twoCellAnchor>
  <xdr:twoCellAnchor editAs="oneCell">
    <xdr:from>
      <xdr:col>5</xdr:col>
      <xdr:colOff>466725</xdr:colOff>
      <xdr:row>44</xdr:row>
      <xdr:rowOff>0</xdr:rowOff>
    </xdr:from>
    <xdr:to>
      <xdr:col>6</xdr:col>
      <xdr:colOff>115570</xdr:colOff>
      <xdr:row>44</xdr:row>
      <xdr:rowOff>262890</xdr:rowOff>
    </xdr:to>
    <xdr:sp>
      <xdr:nvSpPr>
        <xdr:cNvPr id="110" name="Text Box 23"/>
        <xdr:cNvSpPr txBox="1"/>
      </xdr:nvSpPr>
      <xdr:spPr>
        <a:xfrm>
          <a:off x="5299710" y="39707820"/>
          <a:ext cx="144145" cy="262890"/>
        </a:xfrm>
        <a:prstGeom prst="rect">
          <a:avLst/>
        </a:prstGeom>
        <a:noFill/>
        <a:ln w="9525">
          <a:noFill/>
        </a:ln>
      </xdr:spPr>
    </xdr:sp>
    <xdr:clientData/>
  </xdr:twoCellAnchor>
  <xdr:twoCellAnchor editAs="oneCell">
    <xdr:from>
      <xdr:col>5</xdr:col>
      <xdr:colOff>466725</xdr:colOff>
      <xdr:row>44</xdr:row>
      <xdr:rowOff>0</xdr:rowOff>
    </xdr:from>
    <xdr:to>
      <xdr:col>6</xdr:col>
      <xdr:colOff>115570</xdr:colOff>
      <xdr:row>44</xdr:row>
      <xdr:rowOff>254000</xdr:rowOff>
    </xdr:to>
    <xdr:sp>
      <xdr:nvSpPr>
        <xdr:cNvPr id="111" name="Text Box 23"/>
        <xdr:cNvSpPr txBox="1"/>
      </xdr:nvSpPr>
      <xdr:spPr>
        <a:xfrm>
          <a:off x="5299710" y="39707820"/>
          <a:ext cx="144145" cy="254000"/>
        </a:xfrm>
        <a:prstGeom prst="rect">
          <a:avLst/>
        </a:prstGeom>
        <a:noFill/>
        <a:ln w="9525">
          <a:noFill/>
        </a:ln>
      </xdr:spPr>
    </xdr:sp>
    <xdr:clientData/>
  </xdr:twoCellAnchor>
  <xdr:twoCellAnchor editAs="oneCell">
    <xdr:from>
      <xdr:col>5</xdr:col>
      <xdr:colOff>466725</xdr:colOff>
      <xdr:row>44</xdr:row>
      <xdr:rowOff>0</xdr:rowOff>
    </xdr:from>
    <xdr:to>
      <xdr:col>6</xdr:col>
      <xdr:colOff>115570</xdr:colOff>
      <xdr:row>44</xdr:row>
      <xdr:rowOff>452120</xdr:rowOff>
    </xdr:to>
    <xdr:sp>
      <xdr:nvSpPr>
        <xdr:cNvPr id="112" name="Text Box 23"/>
        <xdr:cNvSpPr txBox="1"/>
      </xdr:nvSpPr>
      <xdr:spPr>
        <a:xfrm>
          <a:off x="5299710" y="39707820"/>
          <a:ext cx="144145" cy="452120"/>
        </a:xfrm>
        <a:prstGeom prst="rect">
          <a:avLst/>
        </a:prstGeom>
        <a:noFill/>
        <a:ln w="9525">
          <a:noFill/>
        </a:ln>
      </xdr:spPr>
    </xdr:sp>
    <xdr:clientData/>
  </xdr:twoCellAnchor>
  <xdr:twoCellAnchor editAs="oneCell">
    <xdr:from>
      <xdr:col>5</xdr:col>
      <xdr:colOff>466725</xdr:colOff>
      <xdr:row>44</xdr:row>
      <xdr:rowOff>0</xdr:rowOff>
    </xdr:from>
    <xdr:to>
      <xdr:col>6</xdr:col>
      <xdr:colOff>115570</xdr:colOff>
      <xdr:row>44</xdr:row>
      <xdr:rowOff>452120</xdr:rowOff>
    </xdr:to>
    <xdr:sp>
      <xdr:nvSpPr>
        <xdr:cNvPr id="113" name="Text Box 23"/>
        <xdr:cNvSpPr txBox="1"/>
      </xdr:nvSpPr>
      <xdr:spPr>
        <a:xfrm>
          <a:off x="5299710" y="39707820"/>
          <a:ext cx="144145" cy="452120"/>
        </a:xfrm>
        <a:prstGeom prst="rect">
          <a:avLst/>
        </a:prstGeom>
        <a:noFill/>
        <a:ln w="9525">
          <a:noFill/>
        </a:ln>
      </xdr:spPr>
    </xdr:sp>
    <xdr:clientData/>
  </xdr:twoCellAnchor>
  <xdr:twoCellAnchor editAs="oneCell">
    <xdr:from>
      <xdr:col>5</xdr:col>
      <xdr:colOff>466725</xdr:colOff>
      <xdr:row>44</xdr:row>
      <xdr:rowOff>0</xdr:rowOff>
    </xdr:from>
    <xdr:to>
      <xdr:col>6</xdr:col>
      <xdr:colOff>115570</xdr:colOff>
      <xdr:row>44</xdr:row>
      <xdr:rowOff>452120</xdr:rowOff>
    </xdr:to>
    <xdr:sp>
      <xdr:nvSpPr>
        <xdr:cNvPr id="114" name="Text Box 23"/>
        <xdr:cNvSpPr txBox="1"/>
      </xdr:nvSpPr>
      <xdr:spPr>
        <a:xfrm>
          <a:off x="5299710" y="39707820"/>
          <a:ext cx="144145" cy="452120"/>
        </a:xfrm>
        <a:prstGeom prst="rect">
          <a:avLst/>
        </a:prstGeom>
        <a:noFill/>
        <a:ln w="9525">
          <a:noFill/>
        </a:ln>
      </xdr:spPr>
    </xdr:sp>
    <xdr:clientData/>
  </xdr:twoCellAnchor>
  <xdr:twoCellAnchor editAs="oneCell">
    <xdr:from>
      <xdr:col>5</xdr:col>
      <xdr:colOff>466725</xdr:colOff>
      <xdr:row>44</xdr:row>
      <xdr:rowOff>0</xdr:rowOff>
    </xdr:from>
    <xdr:to>
      <xdr:col>6</xdr:col>
      <xdr:colOff>115570</xdr:colOff>
      <xdr:row>44</xdr:row>
      <xdr:rowOff>262890</xdr:rowOff>
    </xdr:to>
    <xdr:sp>
      <xdr:nvSpPr>
        <xdr:cNvPr id="115" name="Text Box 23"/>
        <xdr:cNvSpPr txBox="1"/>
      </xdr:nvSpPr>
      <xdr:spPr>
        <a:xfrm>
          <a:off x="5299710" y="39707820"/>
          <a:ext cx="144145" cy="262890"/>
        </a:xfrm>
        <a:prstGeom prst="rect">
          <a:avLst/>
        </a:prstGeom>
        <a:noFill/>
        <a:ln w="9525">
          <a:noFill/>
        </a:ln>
      </xdr:spPr>
    </xdr:sp>
    <xdr:clientData/>
  </xdr:twoCellAnchor>
  <xdr:twoCellAnchor editAs="oneCell">
    <xdr:from>
      <xdr:col>5</xdr:col>
      <xdr:colOff>466725</xdr:colOff>
      <xdr:row>44</xdr:row>
      <xdr:rowOff>0</xdr:rowOff>
    </xdr:from>
    <xdr:to>
      <xdr:col>6</xdr:col>
      <xdr:colOff>115570</xdr:colOff>
      <xdr:row>44</xdr:row>
      <xdr:rowOff>262890</xdr:rowOff>
    </xdr:to>
    <xdr:sp>
      <xdr:nvSpPr>
        <xdr:cNvPr id="116" name="Text Box 23"/>
        <xdr:cNvSpPr txBox="1"/>
      </xdr:nvSpPr>
      <xdr:spPr>
        <a:xfrm>
          <a:off x="5299710" y="39707820"/>
          <a:ext cx="144145" cy="262890"/>
        </a:xfrm>
        <a:prstGeom prst="rect">
          <a:avLst/>
        </a:prstGeom>
        <a:noFill/>
        <a:ln w="9525">
          <a:noFill/>
        </a:ln>
      </xdr:spPr>
    </xdr:sp>
    <xdr:clientData/>
  </xdr:twoCellAnchor>
  <xdr:twoCellAnchor editAs="oneCell">
    <xdr:from>
      <xdr:col>5</xdr:col>
      <xdr:colOff>466725</xdr:colOff>
      <xdr:row>44</xdr:row>
      <xdr:rowOff>0</xdr:rowOff>
    </xdr:from>
    <xdr:to>
      <xdr:col>6</xdr:col>
      <xdr:colOff>115570</xdr:colOff>
      <xdr:row>44</xdr:row>
      <xdr:rowOff>262890</xdr:rowOff>
    </xdr:to>
    <xdr:sp>
      <xdr:nvSpPr>
        <xdr:cNvPr id="117" name="Text Box 23"/>
        <xdr:cNvSpPr txBox="1"/>
      </xdr:nvSpPr>
      <xdr:spPr>
        <a:xfrm>
          <a:off x="5299710" y="39707820"/>
          <a:ext cx="144145" cy="262890"/>
        </a:xfrm>
        <a:prstGeom prst="rect">
          <a:avLst/>
        </a:prstGeom>
        <a:noFill/>
        <a:ln w="9525">
          <a:noFill/>
        </a:ln>
      </xdr:spPr>
    </xdr:sp>
    <xdr:clientData/>
  </xdr:twoCellAnchor>
  <xdr:twoCellAnchor editAs="oneCell">
    <xdr:from>
      <xdr:col>5</xdr:col>
      <xdr:colOff>466725</xdr:colOff>
      <xdr:row>44</xdr:row>
      <xdr:rowOff>0</xdr:rowOff>
    </xdr:from>
    <xdr:to>
      <xdr:col>6</xdr:col>
      <xdr:colOff>115570</xdr:colOff>
      <xdr:row>44</xdr:row>
      <xdr:rowOff>452120</xdr:rowOff>
    </xdr:to>
    <xdr:sp>
      <xdr:nvSpPr>
        <xdr:cNvPr id="118" name="Text Box 23"/>
        <xdr:cNvSpPr txBox="1"/>
      </xdr:nvSpPr>
      <xdr:spPr>
        <a:xfrm>
          <a:off x="5299710" y="39707820"/>
          <a:ext cx="144145" cy="452120"/>
        </a:xfrm>
        <a:prstGeom prst="rect">
          <a:avLst/>
        </a:prstGeom>
        <a:noFill/>
        <a:ln w="9525">
          <a:noFill/>
        </a:ln>
      </xdr:spPr>
    </xdr:sp>
    <xdr:clientData/>
  </xdr:twoCellAnchor>
  <xdr:twoCellAnchor editAs="oneCell">
    <xdr:from>
      <xdr:col>5</xdr:col>
      <xdr:colOff>466725</xdr:colOff>
      <xdr:row>44</xdr:row>
      <xdr:rowOff>0</xdr:rowOff>
    </xdr:from>
    <xdr:to>
      <xdr:col>6</xdr:col>
      <xdr:colOff>115570</xdr:colOff>
      <xdr:row>44</xdr:row>
      <xdr:rowOff>452120</xdr:rowOff>
    </xdr:to>
    <xdr:sp>
      <xdr:nvSpPr>
        <xdr:cNvPr id="119" name="Text Box 23"/>
        <xdr:cNvSpPr txBox="1"/>
      </xdr:nvSpPr>
      <xdr:spPr>
        <a:xfrm>
          <a:off x="5299710" y="39707820"/>
          <a:ext cx="144145" cy="452120"/>
        </a:xfrm>
        <a:prstGeom prst="rect">
          <a:avLst/>
        </a:prstGeom>
        <a:noFill/>
        <a:ln w="9525">
          <a:noFill/>
        </a:ln>
      </xdr:spPr>
    </xdr:sp>
    <xdr:clientData/>
  </xdr:twoCellAnchor>
  <xdr:twoCellAnchor editAs="oneCell">
    <xdr:from>
      <xdr:col>5</xdr:col>
      <xdr:colOff>466725</xdr:colOff>
      <xdr:row>44</xdr:row>
      <xdr:rowOff>0</xdr:rowOff>
    </xdr:from>
    <xdr:to>
      <xdr:col>6</xdr:col>
      <xdr:colOff>115570</xdr:colOff>
      <xdr:row>44</xdr:row>
      <xdr:rowOff>452120</xdr:rowOff>
    </xdr:to>
    <xdr:sp>
      <xdr:nvSpPr>
        <xdr:cNvPr id="120" name="Text Box 23"/>
        <xdr:cNvSpPr txBox="1"/>
      </xdr:nvSpPr>
      <xdr:spPr>
        <a:xfrm>
          <a:off x="5299710" y="39707820"/>
          <a:ext cx="144145" cy="452120"/>
        </a:xfrm>
        <a:prstGeom prst="rect">
          <a:avLst/>
        </a:prstGeom>
        <a:noFill/>
        <a:ln w="9525">
          <a:noFill/>
        </a:ln>
      </xdr:spPr>
    </xdr:sp>
    <xdr:clientData/>
  </xdr:twoCellAnchor>
  <xdr:twoCellAnchor editAs="oneCell">
    <xdr:from>
      <xdr:col>5</xdr:col>
      <xdr:colOff>466725</xdr:colOff>
      <xdr:row>44</xdr:row>
      <xdr:rowOff>0</xdr:rowOff>
    </xdr:from>
    <xdr:to>
      <xdr:col>6</xdr:col>
      <xdr:colOff>115570</xdr:colOff>
      <xdr:row>44</xdr:row>
      <xdr:rowOff>262890</xdr:rowOff>
    </xdr:to>
    <xdr:sp>
      <xdr:nvSpPr>
        <xdr:cNvPr id="121" name="Text Box 23"/>
        <xdr:cNvSpPr txBox="1"/>
      </xdr:nvSpPr>
      <xdr:spPr>
        <a:xfrm>
          <a:off x="5299710" y="39707820"/>
          <a:ext cx="144145" cy="262890"/>
        </a:xfrm>
        <a:prstGeom prst="rect">
          <a:avLst/>
        </a:prstGeom>
        <a:noFill/>
        <a:ln w="9525">
          <a:noFill/>
        </a:ln>
      </xdr:spPr>
    </xdr:sp>
    <xdr:clientData/>
  </xdr:twoCellAnchor>
  <xdr:twoCellAnchor editAs="oneCell">
    <xdr:from>
      <xdr:col>5</xdr:col>
      <xdr:colOff>466725</xdr:colOff>
      <xdr:row>44</xdr:row>
      <xdr:rowOff>0</xdr:rowOff>
    </xdr:from>
    <xdr:to>
      <xdr:col>6</xdr:col>
      <xdr:colOff>115570</xdr:colOff>
      <xdr:row>44</xdr:row>
      <xdr:rowOff>258445</xdr:rowOff>
    </xdr:to>
    <xdr:sp>
      <xdr:nvSpPr>
        <xdr:cNvPr id="122" name="Text Box 23"/>
        <xdr:cNvSpPr txBox="1"/>
      </xdr:nvSpPr>
      <xdr:spPr>
        <a:xfrm>
          <a:off x="5299710" y="39707820"/>
          <a:ext cx="144145" cy="258445"/>
        </a:xfrm>
        <a:prstGeom prst="rect">
          <a:avLst/>
        </a:prstGeom>
        <a:noFill/>
        <a:ln w="9525">
          <a:noFill/>
        </a:ln>
      </xdr:spPr>
    </xdr:sp>
    <xdr:clientData/>
  </xdr:twoCellAnchor>
  <xdr:twoCellAnchor editAs="oneCell">
    <xdr:from>
      <xdr:col>5</xdr:col>
      <xdr:colOff>466725</xdr:colOff>
      <xdr:row>44</xdr:row>
      <xdr:rowOff>0</xdr:rowOff>
    </xdr:from>
    <xdr:to>
      <xdr:col>6</xdr:col>
      <xdr:colOff>115570</xdr:colOff>
      <xdr:row>44</xdr:row>
      <xdr:rowOff>258445</xdr:rowOff>
    </xdr:to>
    <xdr:sp>
      <xdr:nvSpPr>
        <xdr:cNvPr id="123" name="Text Box 23"/>
        <xdr:cNvSpPr txBox="1"/>
      </xdr:nvSpPr>
      <xdr:spPr>
        <a:xfrm>
          <a:off x="5299710" y="39707820"/>
          <a:ext cx="144145" cy="258445"/>
        </a:xfrm>
        <a:prstGeom prst="rect">
          <a:avLst/>
        </a:prstGeom>
        <a:noFill/>
        <a:ln w="9525">
          <a:noFill/>
        </a:ln>
      </xdr:spPr>
    </xdr:sp>
    <xdr:clientData/>
  </xdr:twoCellAnchor>
  <xdr:twoCellAnchor editAs="oneCell">
    <xdr:from>
      <xdr:col>5</xdr:col>
      <xdr:colOff>466725</xdr:colOff>
      <xdr:row>44</xdr:row>
      <xdr:rowOff>0</xdr:rowOff>
    </xdr:from>
    <xdr:to>
      <xdr:col>6</xdr:col>
      <xdr:colOff>115570</xdr:colOff>
      <xdr:row>44</xdr:row>
      <xdr:rowOff>452120</xdr:rowOff>
    </xdr:to>
    <xdr:sp>
      <xdr:nvSpPr>
        <xdr:cNvPr id="124" name="Text Box 23"/>
        <xdr:cNvSpPr txBox="1"/>
      </xdr:nvSpPr>
      <xdr:spPr>
        <a:xfrm>
          <a:off x="5299710" y="39707820"/>
          <a:ext cx="144145" cy="452120"/>
        </a:xfrm>
        <a:prstGeom prst="rect">
          <a:avLst/>
        </a:prstGeom>
        <a:noFill/>
        <a:ln w="9525">
          <a:noFill/>
        </a:ln>
      </xdr:spPr>
    </xdr:sp>
    <xdr:clientData/>
  </xdr:twoCellAnchor>
  <xdr:twoCellAnchor editAs="oneCell">
    <xdr:from>
      <xdr:col>5</xdr:col>
      <xdr:colOff>466725</xdr:colOff>
      <xdr:row>44</xdr:row>
      <xdr:rowOff>0</xdr:rowOff>
    </xdr:from>
    <xdr:to>
      <xdr:col>6</xdr:col>
      <xdr:colOff>115570</xdr:colOff>
      <xdr:row>44</xdr:row>
      <xdr:rowOff>452120</xdr:rowOff>
    </xdr:to>
    <xdr:sp>
      <xdr:nvSpPr>
        <xdr:cNvPr id="125" name="Text Box 23"/>
        <xdr:cNvSpPr txBox="1"/>
      </xdr:nvSpPr>
      <xdr:spPr>
        <a:xfrm>
          <a:off x="5299710" y="39707820"/>
          <a:ext cx="144145" cy="452120"/>
        </a:xfrm>
        <a:prstGeom prst="rect">
          <a:avLst/>
        </a:prstGeom>
        <a:noFill/>
        <a:ln w="9525">
          <a:noFill/>
        </a:ln>
      </xdr:spPr>
    </xdr:sp>
    <xdr:clientData/>
  </xdr:twoCellAnchor>
  <xdr:twoCellAnchor editAs="oneCell">
    <xdr:from>
      <xdr:col>5</xdr:col>
      <xdr:colOff>466725</xdr:colOff>
      <xdr:row>44</xdr:row>
      <xdr:rowOff>0</xdr:rowOff>
    </xdr:from>
    <xdr:to>
      <xdr:col>6</xdr:col>
      <xdr:colOff>115570</xdr:colOff>
      <xdr:row>44</xdr:row>
      <xdr:rowOff>452120</xdr:rowOff>
    </xdr:to>
    <xdr:sp>
      <xdr:nvSpPr>
        <xdr:cNvPr id="126" name="Text Box 23"/>
        <xdr:cNvSpPr txBox="1"/>
      </xdr:nvSpPr>
      <xdr:spPr>
        <a:xfrm>
          <a:off x="5299710" y="39707820"/>
          <a:ext cx="144145" cy="452120"/>
        </a:xfrm>
        <a:prstGeom prst="rect">
          <a:avLst/>
        </a:prstGeom>
        <a:noFill/>
        <a:ln w="9525">
          <a:noFill/>
        </a:ln>
      </xdr:spPr>
    </xdr:sp>
    <xdr:clientData/>
  </xdr:twoCellAnchor>
  <xdr:twoCellAnchor editAs="oneCell">
    <xdr:from>
      <xdr:col>5</xdr:col>
      <xdr:colOff>466725</xdr:colOff>
      <xdr:row>44</xdr:row>
      <xdr:rowOff>0</xdr:rowOff>
    </xdr:from>
    <xdr:to>
      <xdr:col>6</xdr:col>
      <xdr:colOff>115570</xdr:colOff>
      <xdr:row>44</xdr:row>
      <xdr:rowOff>258445</xdr:rowOff>
    </xdr:to>
    <xdr:sp>
      <xdr:nvSpPr>
        <xdr:cNvPr id="127" name="Text Box 23"/>
        <xdr:cNvSpPr txBox="1"/>
      </xdr:nvSpPr>
      <xdr:spPr>
        <a:xfrm>
          <a:off x="5299710" y="39707820"/>
          <a:ext cx="144145" cy="258445"/>
        </a:xfrm>
        <a:prstGeom prst="rect">
          <a:avLst/>
        </a:prstGeom>
        <a:noFill/>
        <a:ln w="9525">
          <a:noFill/>
        </a:ln>
      </xdr:spPr>
    </xdr:sp>
    <xdr:clientData/>
  </xdr:twoCellAnchor>
  <xdr:twoCellAnchor editAs="oneCell">
    <xdr:from>
      <xdr:col>5</xdr:col>
      <xdr:colOff>466725</xdr:colOff>
      <xdr:row>44</xdr:row>
      <xdr:rowOff>0</xdr:rowOff>
    </xdr:from>
    <xdr:to>
      <xdr:col>6</xdr:col>
      <xdr:colOff>115570</xdr:colOff>
      <xdr:row>44</xdr:row>
      <xdr:rowOff>262890</xdr:rowOff>
    </xdr:to>
    <xdr:sp>
      <xdr:nvSpPr>
        <xdr:cNvPr id="128" name="Text Box 23"/>
        <xdr:cNvSpPr txBox="1"/>
      </xdr:nvSpPr>
      <xdr:spPr>
        <a:xfrm>
          <a:off x="5299710" y="39707820"/>
          <a:ext cx="144145" cy="262890"/>
        </a:xfrm>
        <a:prstGeom prst="rect">
          <a:avLst/>
        </a:prstGeom>
        <a:noFill/>
        <a:ln w="9525">
          <a:noFill/>
        </a:ln>
      </xdr:spPr>
    </xdr:sp>
    <xdr:clientData/>
  </xdr:twoCellAnchor>
  <xdr:twoCellAnchor editAs="oneCell">
    <xdr:from>
      <xdr:col>5</xdr:col>
      <xdr:colOff>466725</xdr:colOff>
      <xdr:row>44</xdr:row>
      <xdr:rowOff>0</xdr:rowOff>
    </xdr:from>
    <xdr:to>
      <xdr:col>6</xdr:col>
      <xdr:colOff>115570</xdr:colOff>
      <xdr:row>44</xdr:row>
      <xdr:rowOff>254000</xdr:rowOff>
    </xdr:to>
    <xdr:sp>
      <xdr:nvSpPr>
        <xdr:cNvPr id="129" name="Text Box 23"/>
        <xdr:cNvSpPr txBox="1"/>
      </xdr:nvSpPr>
      <xdr:spPr>
        <a:xfrm>
          <a:off x="5299710" y="39707820"/>
          <a:ext cx="144145" cy="254000"/>
        </a:xfrm>
        <a:prstGeom prst="rect">
          <a:avLst/>
        </a:prstGeom>
        <a:noFill/>
        <a:ln w="9525">
          <a:noFill/>
        </a:ln>
      </xdr:spPr>
    </xdr:sp>
    <xdr:clientData/>
  </xdr:twoCellAnchor>
  <xdr:twoCellAnchor editAs="oneCell">
    <xdr:from>
      <xdr:col>5</xdr:col>
      <xdr:colOff>466725</xdr:colOff>
      <xdr:row>44</xdr:row>
      <xdr:rowOff>0</xdr:rowOff>
    </xdr:from>
    <xdr:to>
      <xdr:col>6</xdr:col>
      <xdr:colOff>115570</xdr:colOff>
      <xdr:row>44</xdr:row>
      <xdr:rowOff>452120</xdr:rowOff>
    </xdr:to>
    <xdr:sp>
      <xdr:nvSpPr>
        <xdr:cNvPr id="130" name="Text Box 23"/>
        <xdr:cNvSpPr txBox="1"/>
      </xdr:nvSpPr>
      <xdr:spPr>
        <a:xfrm>
          <a:off x="5299710" y="39707820"/>
          <a:ext cx="144145" cy="452120"/>
        </a:xfrm>
        <a:prstGeom prst="rect">
          <a:avLst/>
        </a:prstGeom>
        <a:noFill/>
        <a:ln w="9525">
          <a:noFill/>
        </a:ln>
      </xdr:spPr>
    </xdr:sp>
    <xdr:clientData/>
  </xdr:twoCellAnchor>
  <xdr:twoCellAnchor editAs="oneCell">
    <xdr:from>
      <xdr:col>5</xdr:col>
      <xdr:colOff>466725</xdr:colOff>
      <xdr:row>44</xdr:row>
      <xdr:rowOff>0</xdr:rowOff>
    </xdr:from>
    <xdr:to>
      <xdr:col>6</xdr:col>
      <xdr:colOff>115570</xdr:colOff>
      <xdr:row>44</xdr:row>
      <xdr:rowOff>452120</xdr:rowOff>
    </xdr:to>
    <xdr:sp>
      <xdr:nvSpPr>
        <xdr:cNvPr id="131" name="Text Box 23"/>
        <xdr:cNvSpPr txBox="1"/>
      </xdr:nvSpPr>
      <xdr:spPr>
        <a:xfrm>
          <a:off x="5299710" y="39707820"/>
          <a:ext cx="144145" cy="452120"/>
        </a:xfrm>
        <a:prstGeom prst="rect">
          <a:avLst/>
        </a:prstGeom>
        <a:noFill/>
        <a:ln w="9525">
          <a:noFill/>
        </a:ln>
      </xdr:spPr>
    </xdr:sp>
    <xdr:clientData/>
  </xdr:twoCellAnchor>
  <xdr:twoCellAnchor editAs="oneCell">
    <xdr:from>
      <xdr:col>5</xdr:col>
      <xdr:colOff>466725</xdr:colOff>
      <xdr:row>44</xdr:row>
      <xdr:rowOff>0</xdr:rowOff>
    </xdr:from>
    <xdr:to>
      <xdr:col>6</xdr:col>
      <xdr:colOff>115570</xdr:colOff>
      <xdr:row>44</xdr:row>
      <xdr:rowOff>452120</xdr:rowOff>
    </xdr:to>
    <xdr:sp>
      <xdr:nvSpPr>
        <xdr:cNvPr id="132" name="Text Box 23"/>
        <xdr:cNvSpPr txBox="1"/>
      </xdr:nvSpPr>
      <xdr:spPr>
        <a:xfrm>
          <a:off x="5299710" y="39707820"/>
          <a:ext cx="144145" cy="452120"/>
        </a:xfrm>
        <a:prstGeom prst="rect">
          <a:avLst/>
        </a:prstGeom>
        <a:noFill/>
        <a:ln w="9525">
          <a:noFill/>
        </a:ln>
      </xdr:spPr>
    </xdr:sp>
    <xdr:clientData/>
  </xdr:twoCellAnchor>
  <xdr:twoCellAnchor editAs="oneCell">
    <xdr:from>
      <xdr:col>5</xdr:col>
      <xdr:colOff>466725</xdr:colOff>
      <xdr:row>44</xdr:row>
      <xdr:rowOff>0</xdr:rowOff>
    </xdr:from>
    <xdr:to>
      <xdr:col>6</xdr:col>
      <xdr:colOff>115570</xdr:colOff>
      <xdr:row>44</xdr:row>
      <xdr:rowOff>262890</xdr:rowOff>
    </xdr:to>
    <xdr:sp>
      <xdr:nvSpPr>
        <xdr:cNvPr id="133" name="Text Box 23"/>
        <xdr:cNvSpPr txBox="1"/>
      </xdr:nvSpPr>
      <xdr:spPr>
        <a:xfrm>
          <a:off x="5299710" y="39707820"/>
          <a:ext cx="144145" cy="262890"/>
        </a:xfrm>
        <a:prstGeom prst="rect">
          <a:avLst/>
        </a:prstGeom>
        <a:noFill/>
        <a:ln w="9525">
          <a:noFill/>
        </a:ln>
      </xdr:spPr>
    </xdr:sp>
    <xdr:clientData/>
  </xdr:twoCellAnchor>
  <xdr:twoCellAnchor editAs="oneCell">
    <xdr:from>
      <xdr:col>5</xdr:col>
      <xdr:colOff>466725</xdr:colOff>
      <xdr:row>44</xdr:row>
      <xdr:rowOff>0</xdr:rowOff>
    </xdr:from>
    <xdr:to>
      <xdr:col>6</xdr:col>
      <xdr:colOff>115570</xdr:colOff>
      <xdr:row>44</xdr:row>
      <xdr:rowOff>262890</xdr:rowOff>
    </xdr:to>
    <xdr:sp>
      <xdr:nvSpPr>
        <xdr:cNvPr id="134" name="Text Box 23"/>
        <xdr:cNvSpPr txBox="1"/>
      </xdr:nvSpPr>
      <xdr:spPr>
        <a:xfrm>
          <a:off x="5299710" y="39707820"/>
          <a:ext cx="144145" cy="262890"/>
        </a:xfrm>
        <a:prstGeom prst="rect">
          <a:avLst/>
        </a:prstGeom>
        <a:noFill/>
        <a:ln w="9525">
          <a:noFill/>
        </a:ln>
      </xdr:spPr>
    </xdr:sp>
    <xdr:clientData/>
  </xdr:twoCellAnchor>
  <xdr:twoCellAnchor editAs="oneCell">
    <xdr:from>
      <xdr:col>5</xdr:col>
      <xdr:colOff>466725</xdr:colOff>
      <xdr:row>44</xdr:row>
      <xdr:rowOff>0</xdr:rowOff>
    </xdr:from>
    <xdr:to>
      <xdr:col>6</xdr:col>
      <xdr:colOff>115570</xdr:colOff>
      <xdr:row>44</xdr:row>
      <xdr:rowOff>262890</xdr:rowOff>
    </xdr:to>
    <xdr:sp>
      <xdr:nvSpPr>
        <xdr:cNvPr id="135" name="Text Box 23"/>
        <xdr:cNvSpPr txBox="1"/>
      </xdr:nvSpPr>
      <xdr:spPr>
        <a:xfrm>
          <a:off x="5299710" y="39707820"/>
          <a:ext cx="144145" cy="262890"/>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258445</xdr:rowOff>
    </xdr:to>
    <xdr:sp>
      <xdr:nvSpPr>
        <xdr:cNvPr id="136" name="Text Box 23"/>
        <xdr:cNvSpPr txBox="1"/>
      </xdr:nvSpPr>
      <xdr:spPr>
        <a:xfrm>
          <a:off x="5299710" y="51925220"/>
          <a:ext cx="144145" cy="258445"/>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258445</xdr:rowOff>
    </xdr:to>
    <xdr:sp>
      <xdr:nvSpPr>
        <xdr:cNvPr id="137" name="Text Box 23"/>
        <xdr:cNvSpPr txBox="1"/>
      </xdr:nvSpPr>
      <xdr:spPr>
        <a:xfrm>
          <a:off x="5299710" y="51925220"/>
          <a:ext cx="144145" cy="258445"/>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452120</xdr:rowOff>
    </xdr:to>
    <xdr:sp>
      <xdr:nvSpPr>
        <xdr:cNvPr id="138" name="Text Box 23"/>
        <xdr:cNvSpPr txBox="1"/>
      </xdr:nvSpPr>
      <xdr:spPr>
        <a:xfrm>
          <a:off x="5299710" y="51925220"/>
          <a:ext cx="144145" cy="452120"/>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452120</xdr:rowOff>
    </xdr:to>
    <xdr:sp>
      <xdr:nvSpPr>
        <xdr:cNvPr id="139" name="Text Box 23"/>
        <xdr:cNvSpPr txBox="1"/>
      </xdr:nvSpPr>
      <xdr:spPr>
        <a:xfrm>
          <a:off x="5299710" y="51925220"/>
          <a:ext cx="144145" cy="452120"/>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452120</xdr:rowOff>
    </xdr:to>
    <xdr:sp>
      <xdr:nvSpPr>
        <xdr:cNvPr id="140" name="Text Box 23"/>
        <xdr:cNvSpPr txBox="1"/>
      </xdr:nvSpPr>
      <xdr:spPr>
        <a:xfrm>
          <a:off x="5299710" y="51925220"/>
          <a:ext cx="144145" cy="452120"/>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258445</xdr:rowOff>
    </xdr:to>
    <xdr:sp>
      <xdr:nvSpPr>
        <xdr:cNvPr id="141" name="Text Box 23"/>
        <xdr:cNvSpPr txBox="1"/>
      </xdr:nvSpPr>
      <xdr:spPr>
        <a:xfrm>
          <a:off x="5299710" y="51925220"/>
          <a:ext cx="144145" cy="258445"/>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262890</xdr:rowOff>
    </xdr:to>
    <xdr:sp>
      <xdr:nvSpPr>
        <xdr:cNvPr id="142" name="Text Box 23"/>
        <xdr:cNvSpPr txBox="1"/>
      </xdr:nvSpPr>
      <xdr:spPr>
        <a:xfrm>
          <a:off x="5299710" y="51925220"/>
          <a:ext cx="144145" cy="262890"/>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254000</xdr:rowOff>
    </xdr:to>
    <xdr:sp>
      <xdr:nvSpPr>
        <xdr:cNvPr id="143" name="Text Box 23"/>
        <xdr:cNvSpPr txBox="1"/>
      </xdr:nvSpPr>
      <xdr:spPr>
        <a:xfrm>
          <a:off x="5299710" y="51925220"/>
          <a:ext cx="144145" cy="254000"/>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452120</xdr:rowOff>
    </xdr:to>
    <xdr:sp>
      <xdr:nvSpPr>
        <xdr:cNvPr id="144" name="Text Box 23"/>
        <xdr:cNvSpPr txBox="1"/>
      </xdr:nvSpPr>
      <xdr:spPr>
        <a:xfrm>
          <a:off x="5299710" y="51925220"/>
          <a:ext cx="144145" cy="452120"/>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452120</xdr:rowOff>
    </xdr:to>
    <xdr:sp>
      <xdr:nvSpPr>
        <xdr:cNvPr id="145" name="Text Box 23"/>
        <xdr:cNvSpPr txBox="1"/>
      </xdr:nvSpPr>
      <xdr:spPr>
        <a:xfrm>
          <a:off x="5299710" y="51925220"/>
          <a:ext cx="144145" cy="452120"/>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452120</xdr:rowOff>
    </xdr:to>
    <xdr:sp>
      <xdr:nvSpPr>
        <xdr:cNvPr id="146" name="Text Box 23"/>
        <xdr:cNvSpPr txBox="1"/>
      </xdr:nvSpPr>
      <xdr:spPr>
        <a:xfrm>
          <a:off x="5299710" y="51925220"/>
          <a:ext cx="144145" cy="452120"/>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262890</xdr:rowOff>
    </xdr:to>
    <xdr:sp>
      <xdr:nvSpPr>
        <xdr:cNvPr id="147" name="Text Box 23"/>
        <xdr:cNvSpPr txBox="1"/>
      </xdr:nvSpPr>
      <xdr:spPr>
        <a:xfrm>
          <a:off x="5299710" y="51925220"/>
          <a:ext cx="144145" cy="262890"/>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262890</xdr:rowOff>
    </xdr:to>
    <xdr:sp>
      <xdr:nvSpPr>
        <xdr:cNvPr id="148" name="Text Box 23"/>
        <xdr:cNvSpPr txBox="1"/>
      </xdr:nvSpPr>
      <xdr:spPr>
        <a:xfrm>
          <a:off x="5299710" y="51925220"/>
          <a:ext cx="144145" cy="262890"/>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262890</xdr:rowOff>
    </xdr:to>
    <xdr:sp>
      <xdr:nvSpPr>
        <xdr:cNvPr id="149" name="Text Box 23"/>
        <xdr:cNvSpPr txBox="1"/>
      </xdr:nvSpPr>
      <xdr:spPr>
        <a:xfrm>
          <a:off x="5299710" y="51925220"/>
          <a:ext cx="144145" cy="262890"/>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452120</xdr:rowOff>
    </xdr:to>
    <xdr:sp>
      <xdr:nvSpPr>
        <xdr:cNvPr id="150" name="Text Box 23"/>
        <xdr:cNvSpPr txBox="1"/>
      </xdr:nvSpPr>
      <xdr:spPr>
        <a:xfrm>
          <a:off x="5299710" y="51925220"/>
          <a:ext cx="144145" cy="452120"/>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452120</xdr:rowOff>
    </xdr:to>
    <xdr:sp>
      <xdr:nvSpPr>
        <xdr:cNvPr id="151" name="Text Box 23"/>
        <xdr:cNvSpPr txBox="1"/>
      </xdr:nvSpPr>
      <xdr:spPr>
        <a:xfrm>
          <a:off x="5299710" y="51925220"/>
          <a:ext cx="144145" cy="452120"/>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452120</xdr:rowOff>
    </xdr:to>
    <xdr:sp>
      <xdr:nvSpPr>
        <xdr:cNvPr id="152" name="Text Box 23"/>
        <xdr:cNvSpPr txBox="1"/>
      </xdr:nvSpPr>
      <xdr:spPr>
        <a:xfrm>
          <a:off x="5299710" y="51925220"/>
          <a:ext cx="144145" cy="452120"/>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262890</xdr:rowOff>
    </xdr:to>
    <xdr:sp>
      <xdr:nvSpPr>
        <xdr:cNvPr id="153" name="Text Box 23"/>
        <xdr:cNvSpPr txBox="1"/>
      </xdr:nvSpPr>
      <xdr:spPr>
        <a:xfrm>
          <a:off x="5299710" y="51925220"/>
          <a:ext cx="144145" cy="262890"/>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258445</xdr:rowOff>
    </xdr:to>
    <xdr:sp>
      <xdr:nvSpPr>
        <xdr:cNvPr id="154" name="Text Box 23"/>
        <xdr:cNvSpPr txBox="1"/>
      </xdr:nvSpPr>
      <xdr:spPr>
        <a:xfrm>
          <a:off x="5299710" y="51925220"/>
          <a:ext cx="144145" cy="258445"/>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258445</xdr:rowOff>
    </xdr:to>
    <xdr:sp>
      <xdr:nvSpPr>
        <xdr:cNvPr id="155" name="Text Box 23"/>
        <xdr:cNvSpPr txBox="1"/>
      </xdr:nvSpPr>
      <xdr:spPr>
        <a:xfrm>
          <a:off x="5299710" y="51925220"/>
          <a:ext cx="144145" cy="258445"/>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452120</xdr:rowOff>
    </xdr:to>
    <xdr:sp>
      <xdr:nvSpPr>
        <xdr:cNvPr id="156" name="Text Box 23"/>
        <xdr:cNvSpPr txBox="1"/>
      </xdr:nvSpPr>
      <xdr:spPr>
        <a:xfrm>
          <a:off x="5299710" y="51925220"/>
          <a:ext cx="144145" cy="452120"/>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452120</xdr:rowOff>
    </xdr:to>
    <xdr:sp>
      <xdr:nvSpPr>
        <xdr:cNvPr id="157" name="Text Box 23"/>
        <xdr:cNvSpPr txBox="1"/>
      </xdr:nvSpPr>
      <xdr:spPr>
        <a:xfrm>
          <a:off x="5299710" y="51925220"/>
          <a:ext cx="144145" cy="452120"/>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452120</xdr:rowOff>
    </xdr:to>
    <xdr:sp>
      <xdr:nvSpPr>
        <xdr:cNvPr id="158" name="Text Box 23"/>
        <xdr:cNvSpPr txBox="1"/>
      </xdr:nvSpPr>
      <xdr:spPr>
        <a:xfrm>
          <a:off x="5299710" y="51925220"/>
          <a:ext cx="144145" cy="452120"/>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258445</xdr:rowOff>
    </xdr:to>
    <xdr:sp>
      <xdr:nvSpPr>
        <xdr:cNvPr id="159" name="Text Box 23"/>
        <xdr:cNvSpPr txBox="1"/>
      </xdr:nvSpPr>
      <xdr:spPr>
        <a:xfrm>
          <a:off x="5299710" y="51925220"/>
          <a:ext cx="144145" cy="258445"/>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262890</xdr:rowOff>
    </xdr:to>
    <xdr:sp>
      <xdr:nvSpPr>
        <xdr:cNvPr id="160" name="Text Box 23"/>
        <xdr:cNvSpPr txBox="1"/>
      </xdr:nvSpPr>
      <xdr:spPr>
        <a:xfrm>
          <a:off x="5299710" y="51925220"/>
          <a:ext cx="144145" cy="262890"/>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254000</xdr:rowOff>
    </xdr:to>
    <xdr:sp>
      <xdr:nvSpPr>
        <xdr:cNvPr id="161" name="Text Box 23"/>
        <xdr:cNvSpPr txBox="1"/>
      </xdr:nvSpPr>
      <xdr:spPr>
        <a:xfrm>
          <a:off x="5299710" y="51925220"/>
          <a:ext cx="144145" cy="254000"/>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452120</xdr:rowOff>
    </xdr:to>
    <xdr:sp>
      <xdr:nvSpPr>
        <xdr:cNvPr id="162" name="Text Box 23"/>
        <xdr:cNvSpPr txBox="1"/>
      </xdr:nvSpPr>
      <xdr:spPr>
        <a:xfrm>
          <a:off x="5299710" y="51925220"/>
          <a:ext cx="144145" cy="452120"/>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452120</xdr:rowOff>
    </xdr:to>
    <xdr:sp>
      <xdr:nvSpPr>
        <xdr:cNvPr id="163" name="Text Box 23"/>
        <xdr:cNvSpPr txBox="1"/>
      </xdr:nvSpPr>
      <xdr:spPr>
        <a:xfrm>
          <a:off x="5299710" y="51925220"/>
          <a:ext cx="144145" cy="452120"/>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452120</xdr:rowOff>
    </xdr:to>
    <xdr:sp>
      <xdr:nvSpPr>
        <xdr:cNvPr id="164" name="Text Box 23"/>
        <xdr:cNvSpPr txBox="1"/>
      </xdr:nvSpPr>
      <xdr:spPr>
        <a:xfrm>
          <a:off x="5299710" y="51925220"/>
          <a:ext cx="144145" cy="452120"/>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262890</xdr:rowOff>
    </xdr:to>
    <xdr:sp>
      <xdr:nvSpPr>
        <xdr:cNvPr id="165" name="Text Box 23"/>
        <xdr:cNvSpPr txBox="1"/>
      </xdr:nvSpPr>
      <xdr:spPr>
        <a:xfrm>
          <a:off x="5299710" y="51925220"/>
          <a:ext cx="144145" cy="262890"/>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262890</xdr:rowOff>
    </xdr:to>
    <xdr:sp>
      <xdr:nvSpPr>
        <xdr:cNvPr id="166" name="Text Box 23"/>
        <xdr:cNvSpPr txBox="1"/>
      </xdr:nvSpPr>
      <xdr:spPr>
        <a:xfrm>
          <a:off x="5299710" y="51925220"/>
          <a:ext cx="144145" cy="262890"/>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262890</xdr:rowOff>
    </xdr:to>
    <xdr:sp>
      <xdr:nvSpPr>
        <xdr:cNvPr id="167" name="Text Box 23"/>
        <xdr:cNvSpPr txBox="1"/>
      </xdr:nvSpPr>
      <xdr:spPr>
        <a:xfrm>
          <a:off x="5299710" y="51925220"/>
          <a:ext cx="144145" cy="262890"/>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452120</xdr:rowOff>
    </xdr:to>
    <xdr:sp>
      <xdr:nvSpPr>
        <xdr:cNvPr id="168" name="Text Box 23"/>
        <xdr:cNvSpPr txBox="1"/>
      </xdr:nvSpPr>
      <xdr:spPr>
        <a:xfrm>
          <a:off x="5299710" y="51925220"/>
          <a:ext cx="144145" cy="452120"/>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452120</xdr:rowOff>
    </xdr:to>
    <xdr:sp>
      <xdr:nvSpPr>
        <xdr:cNvPr id="169" name="Text Box 23"/>
        <xdr:cNvSpPr txBox="1"/>
      </xdr:nvSpPr>
      <xdr:spPr>
        <a:xfrm>
          <a:off x="5299710" y="51925220"/>
          <a:ext cx="144145" cy="452120"/>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452120</xdr:rowOff>
    </xdr:to>
    <xdr:sp>
      <xdr:nvSpPr>
        <xdr:cNvPr id="170" name="Text Box 23"/>
        <xdr:cNvSpPr txBox="1"/>
      </xdr:nvSpPr>
      <xdr:spPr>
        <a:xfrm>
          <a:off x="5299710" y="51925220"/>
          <a:ext cx="144145" cy="452120"/>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262890</xdr:rowOff>
    </xdr:to>
    <xdr:sp>
      <xdr:nvSpPr>
        <xdr:cNvPr id="171" name="Text Box 23"/>
        <xdr:cNvSpPr txBox="1"/>
      </xdr:nvSpPr>
      <xdr:spPr>
        <a:xfrm>
          <a:off x="5299710" y="51925220"/>
          <a:ext cx="144145" cy="262890"/>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258445</xdr:rowOff>
    </xdr:to>
    <xdr:sp>
      <xdr:nvSpPr>
        <xdr:cNvPr id="172" name="Text Box 23"/>
        <xdr:cNvSpPr txBox="1"/>
      </xdr:nvSpPr>
      <xdr:spPr>
        <a:xfrm>
          <a:off x="5299710" y="51925220"/>
          <a:ext cx="144145" cy="258445"/>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258445</xdr:rowOff>
    </xdr:to>
    <xdr:sp>
      <xdr:nvSpPr>
        <xdr:cNvPr id="173" name="Text Box 23"/>
        <xdr:cNvSpPr txBox="1"/>
      </xdr:nvSpPr>
      <xdr:spPr>
        <a:xfrm>
          <a:off x="5299710" y="51925220"/>
          <a:ext cx="144145" cy="258445"/>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452120</xdr:rowOff>
    </xdr:to>
    <xdr:sp>
      <xdr:nvSpPr>
        <xdr:cNvPr id="174" name="Text Box 23"/>
        <xdr:cNvSpPr txBox="1"/>
      </xdr:nvSpPr>
      <xdr:spPr>
        <a:xfrm>
          <a:off x="5299710" y="51925220"/>
          <a:ext cx="144145" cy="452120"/>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452120</xdr:rowOff>
    </xdr:to>
    <xdr:sp>
      <xdr:nvSpPr>
        <xdr:cNvPr id="175" name="Text Box 23"/>
        <xdr:cNvSpPr txBox="1"/>
      </xdr:nvSpPr>
      <xdr:spPr>
        <a:xfrm>
          <a:off x="5299710" y="51925220"/>
          <a:ext cx="144145" cy="452120"/>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452120</xdr:rowOff>
    </xdr:to>
    <xdr:sp>
      <xdr:nvSpPr>
        <xdr:cNvPr id="176" name="Text Box 23"/>
        <xdr:cNvSpPr txBox="1"/>
      </xdr:nvSpPr>
      <xdr:spPr>
        <a:xfrm>
          <a:off x="5299710" y="51925220"/>
          <a:ext cx="144145" cy="452120"/>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258445</xdr:rowOff>
    </xdr:to>
    <xdr:sp>
      <xdr:nvSpPr>
        <xdr:cNvPr id="177" name="Text Box 23"/>
        <xdr:cNvSpPr txBox="1"/>
      </xdr:nvSpPr>
      <xdr:spPr>
        <a:xfrm>
          <a:off x="5299710" y="51925220"/>
          <a:ext cx="144145" cy="258445"/>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262890</xdr:rowOff>
    </xdr:to>
    <xdr:sp>
      <xdr:nvSpPr>
        <xdr:cNvPr id="178" name="Text Box 23"/>
        <xdr:cNvSpPr txBox="1"/>
      </xdr:nvSpPr>
      <xdr:spPr>
        <a:xfrm>
          <a:off x="5299710" y="51925220"/>
          <a:ext cx="144145" cy="262890"/>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254000</xdr:rowOff>
    </xdr:to>
    <xdr:sp>
      <xdr:nvSpPr>
        <xdr:cNvPr id="179" name="Text Box 23"/>
        <xdr:cNvSpPr txBox="1"/>
      </xdr:nvSpPr>
      <xdr:spPr>
        <a:xfrm>
          <a:off x="5299710" y="51925220"/>
          <a:ext cx="144145" cy="254000"/>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452120</xdr:rowOff>
    </xdr:to>
    <xdr:sp>
      <xdr:nvSpPr>
        <xdr:cNvPr id="180" name="Text Box 23"/>
        <xdr:cNvSpPr txBox="1"/>
      </xdr:nvSpPr>
      <xdr:spPr>
        <a:xfrm>
          <a:off x="5299710" y="51925220"/>
          <a:ext cx="144145" cy="452120"/>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452120</xdr:rowOff>
    </xdr:to>
    <xdr:sp>
      <xdr:nvSpPr>
        <xdr:cNvPr id="181" name="Text Box 23"/>
        <xdr:cNvSpPr txBox="1"/>
      </xdr:nvSpPr>
      <xdr:spPr>
        <a:xfrm>
          <a:off x="5299710" y="51925220"/>
          <a:ext cx="144145" cy="452120"/>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452120</xdr:rowOff>
    </xdr:to>
    <xdr:sp>
      <xdr:nvSpPr>
        <xdr:cNvPr id="182" name="Text Box 23"/>
        <xdr:cNvSpPr txBox="1"/>
      </xdr:nvSpPr>
      <xdr:spPr>
        <a:xfrm>
          <a:off x="5299710" y="51925220"/>
          <a:ext cx="144145" cy="452120"/>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262890</xdr:rowOff>
    </xdr:to>
    <xdr:sp>
      <xdr:nvSpPr>
        <xdr:cNvPr id="183" name="Text Box 23"/>
        <xdr:cNvSpPr txBox="1"/>
      </xdr:nvSpPr>
      <xdr:spPr>
        <a:xfrm>
          <a:off x="5299710" y="51925220"/>
          <a:ext cx="144145" cy="262890"/>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262890</xdr:rowOff>
    </xdr:to>
    <xdr:sp>
      <xdr:nvSpPr>
        <xdr:cNvPr id="184" name="Text Box 23"/>
        <xdr:cNvSpPr txBox="1"/>
      </xdr:nvSpPr>
      <xdr:spPr>
        <a:xfrm>
          <a:off x="5299710" y="51925220"/>
          <a:ext cx="144145" cy="262890"/>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262890</xdr:rowOff>
    </xdr:to>
    <xdr:sp>
      <xdr:nvSpPr>
        <xdr:cNvPr id="185" name="Text Box 23"/>
        <xdr:cNvSpPr txBox="1"/>
      </xdr:nvSpPr>
      <xdr:spPr>
        <a:xfrm>
          <a:off x="5299710" y="51925220"/>
          <a:ext cx="144145" cy="262890"/>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452120</xdr:rowOff>
    </xdr:to>
    <xdr:sp>
      <xdr:nvSpPr>
        <xdr:cNvPr id="186" name="Text Box 23"/>
        <xdr:cNvSpPr txBox="1"/>
      </xdr:nvSpPr>
      <xdr:spPr>
        <a:xfrm>
          <a:off x="5299710" y="51925220"/>
          <a:ext cx="144145" cy="452120"/>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452120</xdr:rowOff>
    </xdr:to>
    <xdr:sp>
      <xdr:nvSpPr>
        <xdr:cNvPr id="187" name="Text Box 23"/>
        <xdr:cNvSpPr txBox="1"/>
      </xdr:nvSpPr>
      <xdr:spPr>
        <a:xfrm>
          <a:off x="5299710" y="51925220"/>
          <a:ext cx="144145" cy="452120"/>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452120</xdr:rowOff>
    </xdr:to>
    <xdr:sp>
      <xdr:nvSpPr>
        <xdr:cNvPr id="188" name="Text Box 23"/>
        <xdr:cNvSpPr txBox="1"/>
      </xdr:nvSpPr>
      <xdr:spPr>
        <a:xfrm>
          <a:off x="5299710" y="51925220"/>
          <a:ext cx="144145" cy="452120"/>
        </a:xfrm>
        <a:prstGeom prst="rect">
          <a:avLst/>
        </a:prstGeom>
        <a:noFill/>
        <a:ln w="9525">
          <a:noFill/>
        </a:ln>
      </xdr:spPr>
    </xdr:sp>
    <xdr:clientData/>
  </xdr:twoCellAnchor>
  <xdr:twoCellAnchor editAs="oneCell">
    <xdr:from>
      <xdr:col>5</xdr:col>
      <xdr:colOff>466725</xdr:colOff>
      <xdr:row>60</xdr:row>
      <xdr:rowOff>0</xdr:rowOff>
    </xdr:from>
    <xdr:to>
      <xdr:col>6</xdr:col>
      <xdr:colOff>115570</xdr:colOff>
      <xdr:row>60</xdr:row>
      <xdr:rowOff>262890</xdr:rowOff>
    </xdr:to>
    <xdr:sp>
      <xdr:nvSpPr>
        <xdr:cNvPr id="189" name="Text Box 23"/>
        <xdr:cNvSpPr txBox="1"/>
      </xdr:nvSpPr>
      <xdr:spPr>
        <a:xfrm>
          <a:off x="5299710" y="51925220"/>
          <a:ext cx="144145" cy="262890"/>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258445</xdr:rowOff>
    </xdr:to>
    <xdr:sp>
      <xdr:nvSpPr>
        <xdr:cNvPr id="190" name="Text Box 23"/>
        <xdr:cNvSpPr txBox="1"/>
      </xdr:nvSpPr>
      <xdr:spPr>
        <a:xfrm>
          <a:off x="5299710" y="53017420"/>
          <a:ext cx="144145" cy="258445"/>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258445</xdr:rowOff>
    </xdr:to>
    <xdr:sp>
      <xdr:nvSpPr>
        <xdr:cNvPr id="191" name="Text Box 23"/>
        <xdr:cNvSpPr txBox="1"/>
      </xdr:nvSpPr>
      <xdr:spPr>
        <a:xfrm>
          <a:off x="5299710" y="53017420"/>
          <a:ext cx="144145" cy="258445"/>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452120</xdr:rowOff>
    </xdr:to>
    <xdr:sp>
      <xdr:nvSpPr>
        <xdr:cNvPr id="192" name="Text Box 23"/>
        <xdr:cNvSpPr txBox="1"/>
      </xdr:nvSpPr>
      <xdr:spPr>
        <a:xfrm>
          <a:off x="5299710" y="53017420"/>
          <a:ext cx="144145" cy="452120"/>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452120</xdr:rowOff>
    </xdr:to>
    <xdr:sp>
      <xdr:nvSpPr>
        <xdr:cNvPr id="193" name="Text Box 23"/>
        <xdr:cNvSpPr txBox="1"/>
      </xdr:nvSpPr>
      <xdr:spPr>
        <a:xfrm>
          <a:off x="5299710" y="53017420"/>
          <a:ext cx="144145" cy="452120"/>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452120</xdr:rowOff>
    </xdr:to>
    <xdr:sp>
      <xdr:nvSpPr>
        <xdr:cNvPr id="194" name="Text Box 23"/>
        <xdr:cNvSpPr txBox="1"/>
      </xdr:nvSpPr>
      <xdr:spPr>
        <a:xfrm>
          <a:off x="5299710" y="53017420"/>
          <a:ext cx="144145" cy="452120"/>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258445</xdr:rowOff>
    </xdr:to>
    <xdr:sp>
      <xdr:nvSpPr>
        <xdr:cNvPr id="195" name="Text Box 23"/>
        <xdr:cNvSpPr txBox="1"/>
      </xdr:nvSpPr>
      <xdr:spPr>
        <a:xfrm>
          <a:off x="5299710" y="53017420"/>
          <a:ext cx="144145" cy="258445"/>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262890</xdr:rowOff>
    </xdr:to>
    <xdr:sp>
      <xdr:nvSpPr>
        <xdr:cNvPr id="196" name="Text Box 23"/>
        <xdr:cNvSpPr txBox="1"/>
      </xdr:nvSpPr>
      <xdr:spPr>
        <a:xfrm>
          <a:off x="5299710" y="53017420"/>
          <a:ext cx="144145" cy="262890"/>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254000</xdr:rowOff>
    </xdr:to>
    <xdr:sp>
      <xdr:nvSpPr>
        <xdr:cNvPr id="197" name="Text Box 23"/>
        <xdr:cNvSpPr txBox="1"/>
      </xdr:nvSpPr>
      <xdr:spPr>
        <a:xfrm>
          <a:off x="5299710" y="53017420"/>
          <a:ext cx="144145" cy="254000"/>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452120</xdr:rowOff>
    </xdr:to>
    <xdr:sp>
      <xdr:nvSpPr>
        <xdr:cNvPr id="198" name="Text Box 23"/>
        <xdr:cNvSpPr txBox="1"/>
      </xdr:nvSpPr>
      <xdr:spPr>
        <a:xfrm>
          <a:off x="5299710" y="53017420"/>
          <a:ext cx="144145" cy="452120"/>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452120</xdr:rowOff>
    </xdr:to>
    <xdr:sp>
      <xdr:nvSpPr>
        <xdr:cNvPr id="199" name="Text Box 23"/>
        <xdr:cNvSpPr txBox="1"/>
      </xdr:nvSpPr>
      <xdr:spPr>
        <a:xfrm>
          <a:off x="5299710" y="53017420"/>
          <a:ext cx="144145" cy="452120"/>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452120</xdr:rowOff>
    </xdr:to>
    <xdr:sp>
      <xdr:nvSpPr>
        <xdr:cNvPr id="200" name="Text Box 23"/>
        <xdr:cNvSpPr txBox="1"/>
      </xdr:nvSpPr>
      <xdr:spPr>
        <a:xfrm>
          <a:off x="5299710" y="53017420"/>
          <a:ext cx="144145" cy="452120"/>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262890</xdr:rowOff>
    </xdr:to>
    <xdr:sp>
      <xdr:nvSpPr>
        <xdr:cNvPr id="201" name="Text Box 23"/>
        <xdr:cNvSpPr txBox="1"/>
      </xdr:nvSpPr>
      <xdr:spPr>
        <a:xfrm>
          <a:off x="5299710" y="53017420"/>
          <a:ext cx="144145" cy="262890"/>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262890</xdr:rowOff>
    </xdr:to>
    <xdr:sp>
      <xdr:nvSpPr>
        <xdr:cNvPr id="202" name="Text Box 23"/>
        <xdr:cNvSpPr txBox="1"/>
      </xdr:nvSpPr>
      <xdr:spPr>
        <a:xfrm>
          <a:off x="5299710" y="53017420"/>
          <a:ext cx="144145" cy="262890"/>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262890</xdr:rowOff>
    </xdr:to>
    <xdr:sp>
      <xdr:nvSpPr>
        <xdr:cNvPr id="203" name="Text Box 23"/>
        <xdr:cNvSpPr txBox="1"/>
      </xdr:nvSpPr>
      <xdr:spPr>
        <a:xfrm>
          <a:off x="5299710" y="53017420"/>
          <a:ext cx="144145" cy="262890"/>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452120</xdr:rowOff>
    </xdr:to>
    <xdr:sp>
      <xdr:nvSpPr>
        <xdr:cNvPr id="204" name="Text Box 23"/>
        <xdr:cNvSpPr txBox="1"/>
      </xdr:nvSpPr>
      <xdr:spPr>
        <a:xfrm>
          <a:off x="5299710" y="53017420"/>
          <a:ext cx="144145" cy="452120"/>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452120</xdr:rowOff>
    </xdr:to>
    <xdr:sp>
      <xdr:nvSpPr>
        <xdr:cNvPr id="205" name="Text Box 23"/>
        <xdr:cNvSpPr txBox="1"/>
      </xdr:nvSpPr>
      <xdr:spPr>
        <a:xfrm>
          <a:off x="5299710" y="53017420"/>
          <a:ext cx="144145" cy="452120"/>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452120</xdr:rowOff>
    </xdr:to>
    <xdr:sp>
      <xdr:nvSpPr>
        <xdr:cNvPr id="206" name="Text Box 23"/>
        <xdr:cNvSpPr txBox="1"/>
      </xdr:nvSpPr>
      <xdr:spPr>
        <a:xfrm>
          <a:off x="5299710" y="53017420"/>
          <a:ext cx="144145" cy="452120"/>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262890</xdr:rowOff>
    </xdr:to>
    <xdr:sp>
      <xdr:nvSpPr>
        <xdr:cNvPr id="207" name="Text Box 23"/>
        <xdr:cNvSpPr txBox="1"/>
      </xdr:nvSpPr>
      <xdr:spPr>
        <a:xfrm>
          <a:off x="5299710" y="53017420"/>
          <a:ext cx="144145" cy="262890"/>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258445</xdr:rowOff>
    </xdr:to>
    <xdr:sp>
      <xdr:nvSpPr>
        <xdr:cNvPr id="208" name="Text Box 23"/>
        <xdr:cNvSpPr txBox="1"/>
      </xdr:nvSpPr>
      <xdr:spPr>
        <a:xfrm>
          <a:off x="5299710" y="53017420"/>
          <a:ext cx="144145" cy="258445"/>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258445</xdr:rowOff>
    </xdr:to>
    <xdr:sp>
      <xdr:nvSpPr>
        <xdr:cNvPr id="209" name="Text Box 23"/>
        <xdr:cNvSpPr txBox="1"/>
      </xdr:nvSpPr>
      <xdr:spPr>
        <a:xfrm>
          <a:off x="5299710" y="53017420"/>
          <a:ext cx="144145" cy="258445"/>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452120</xdr:rowOff>
    </xdr:to>
    <xdr:sp>
      <xdr:nvSpPr>
        <xdr:cNvPr id="210" name="Text Box 23"/>
        <xdr:cNvSpPr txBox="1"/>
      </xdr:nvSpPr>
      <xdr:spPr>
        <a:xfrm>
          <a:off x="5299710" y="53017420"/>
          <a:ext cx="144145" cy="452120"/>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452120</xdr:rowOff>
    </xdr:to>
    <xdr:sp>
      <xdr:nvSpPr>
        <xdr:cNvPr id="211" name="Text Box 23"/>
        <xdr:cNvSpPr txBox="1"/>
      </xdr:nvSpPr>
      <xdr:spPr>
        <a:xfrm>
          <a:off x="5299710" y="53017420"/>
          <a:ext cx="144145" cy="452120"/>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452120</xdr:rowOff>
    </xdr:to>
    <xdr:sp>
      <xdr:nvSpPr>
        <xdr:cNvPr id="212" name="Text Box 23"/>
        <xdr:cNvSpPr txBox="1"/>
      </xdr:nvSpPr>
      <xdr:spPr>
        <a:xfrm>
          <a:off x="5299710" y="53017420"/>
          <a:ext cx="144145" cy="452120"/>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258445</xdr:rowOff>
    </xdr:to>
    <xdr:sp>
      <xdr:nvSpPr>
        <xdr:cNvPr id="213" name="Text Box 23"/>
        <xdr:cNvSpPr txBox="1"/>
      </xdr:nvSpPr>
      <xdr:spPr>
        <a:xfrm>
          <a:off x="5299710" y="53017420"/>
          <a:ext cx="144145" cy="258445"/>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262890</xdr:rowOff>
    </xdr:to>
    <xdr:sp>
      <xdr:nvSpPr>
        <xdr:cNvPr id="214" name="Text Box 23"/>
        <xdr:cNvSpPr txBox="1"/>
      </xdr:nvSpPr>
      <xdr:spPr>
        <a:xfrm>
          <a:off x="5299710" y="53017420"/>
          <a:ext cx="144145" cy="262890"/>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254000</xdr:rowOff>
    </xdr:to>
    <xdr:sp>
      <xdr:nvSpPr>
        <xdr:cNvPr id="215" name="Text Box 23"/>
        <xdr:cNvSpPr txBox="1"/>
      </xdr:nvSpPr>
      <xdr:spPr>
        <a:xfrm>
          <a:off x="5299710" y="53017420"/>
          <a:ext cx="144145" cy="254000"/>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452120</xdr:rowOff>
    </xdr:to>
    <xdr:sp>
      <xdr:nvSpPr>
        <xdr:cNvPr id="216" name="Text Box 23"/>
        <xdr:cNvSpPr txBox="1"/>
      </xdr:nvSpPr>
      <xdr:spPr>
        <a:xfrm>
          <a:off x="5299710" y="53017420"/>
          <a:ext cx="144145" cy="452120"/>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452120</xdr:rowOff>
    </xdr:to>
    <xdr:sp>
      <xdr:nvSpPr>
        <xdr:cNvPr id="217" name="Text Box 23"/>
        <xdr:cNvSpPr txBox="1"/>
      </xdr:nvSpPr>
      <xdr:spPr>
        <a:xfrm>
          <a:off x="5299710" y="53017420"/>
          <a:ext cx="144145" cy="452120"/>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452120</xdr:rowOff>
    </xdr:to>
    <xdr:sp>
      <xdr:nvSpPr>
        <xdr:cNvPr id="218" name="Text Box 23"/>
        <xdr:cNvSpPr txBox="1"/>
      </xdr:nvSpPr>
      <xdr:spPr>
        <a:xfrm>
          <a:off x="5299710" y="53017420"/>
          <a:ext cx="144145" cy="452120"/>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262890</xdr:rowOff>
    </xdr:to>
    <xdr:sp>
      <xdr:nvSpPr>
        <xdr:cNvPr id="219" name="Text Box 23"/>
        <xdr:cNvSpPr txBox="1"/>
      </xdr:nvSpPr>
      <xdr:spPr>
        <a:xfrm>
          <a:off x="5299710" y="53017420"/>
          <a:ext cx="144145" cy="262890"/>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262890</xdr:rowOff>
    </xdr:to>
    <xdr:sp>
      <xdr:nvSpPr>
        <xdr:cNvPr id="220" name="Text Box 23"/>
        <xdr:cNvSpPr txBox="1"/>
      </xdr:nvSpPr>
      <xdr:spPr>
        <a:xfrm>
          <a:off x="5299710" y="53017420"/>
          <a:ext cx="144145" cy="262890"/>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262890</xdr:rowOff>
    </xdr:to>
    <xdr:sp>
      <xdr:nvSpPr>
        <xdr:cNvPr id="221" name="Text Box 23"/>
        <xdr:cNvSpPr txBox="1"/>
      </xdr:nvSpPr>
      <xdr:spPr>
        <a:xfrm>
          <a:off x="5299710" y="53017420"/>
          <a:ext cx="144145" cy="262890"/>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452120</xdr:rowOff>
    </xdr:to>
    <xdr:sp>
      <xdr:nvSpPr>
        <xdr:cNvPr id="222" name="Text Box 23"/>
        <xdr:cNvSpPr txBox="1"/>
      </xdr:nvSpPr>
      <xdr:spPr>
        <a:xfrm>
          <a:off x="5299710" y="53017420"/>
          <a:ext cx="144145" cy="452120"/>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452120</xdr:rowOff>
    </xdr:to>
    <xdr:sp>
      <xdr:nvSpPr>
        <xdr:cNvPr id="223" name="Text Box 23"/>
        <xdr:cNvSpPr txBox="1"/>
      </xdr:nvSpPr>
      <xdr:spPr>
        <a:xfrm>
          <a:off x="5299710" y="53017420"/>
          <a:ext cx="144145" cy="452120"/>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452120</xdr:rowOff>
    </xdr:to>
    <xdr:sp>
      <xdr:nvSpPr>
        <xdr:cNvPr id="224" name="Text Box 23"/>
        <xdr:cNvSpPr txBox="1"/>
      </xdr:nvSpPr>
      <xdr:spPr>
        <a:xfrm>
          <a:off x="5299710" y="53017420"/>
          <a:ext cx="144145" cy="452120"/>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262890</xdr:rowOff>
    </xdr:to>
    <xdr:sp>
      <xdr:nvSpPr>
        <xdr:cNvPr id="225" name="Text Box 23"/>
        <xdr:cNvSpPr txBox="1"/>
      </xdr:nvSpPr>
      <xdr:spPr>
        <a:xfrm>
          <a:off x="5299710" y="53017420"/>
          <a:ext cx="144145" cy="262890"/>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258445</xdr:rowOff>
    </xdr:to>
    <xdr:sp>
      <xdr:nvSpPr>
        <xdr:cNvPr id="226" name="Text Box 23"/>
        <xdr:cNvSpPr txBox="1"/>
      </xdr:nvSpPr>
      <xdr:spPr>
        <a:xfrm>
          <a:off x="5299710" y="53017420"/>
          <a:ext cx="144145" cy="258445"/>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258445</xdr:rowOff>
    </xdr:to>
    <xdr:sp>
      <xdr:nvSpPr>
        <xdr:cNvPr id="227" name="Text Box 23"/>
        <xdr:cNvSpPr txBox="1"/>
      </xdr:nvSpPr>
      <xdr:spPr>
        <a:xfrm>
          <a:off x="5299710" y="53017420"/>
          <a:ext cx="144145" cy="258445"/>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452120</xdr:rowOff>
    </xdr:to>
    <xdr:sp>
      <xdr:nvSpPr>
        <xdr:cNvPr id="228" name="Text Box 23"/>
        <xdr:cNvSpPr txBox="1"/>
      </xdr:nvSpPr>
      <xdr:spPr>
        <a:xfrm>
          <a:off x="5299710" y="53017420"/>
          <a:ext cx="144145" cy="452120"/>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452120</xdr:rowOff>
    </xdr:to>
    <xdr:sp>
      <xdr:nvSpPr>
        <xdr:cNvPr id="229" name="Text Box 23"/>
        <xdr:cNvSpPr txBox="1"/>
      </xdr:nvSpPr>
      <xdr:spPr>
        <a:xfrm>
          <a:off x="5299710" y="53017420"/>
          <a:ext cx="144145" cy="452120"/>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452120</xdr:rowOff>
    </xdr:to>
    <xdr:sp>
      <xdr:nvSpPr>
        <xdr:cNvPr id="230" name="Text Box 23"/>
        <xdr:cNvSpPr txBox="1"/>
      </xdr:nvSpPr>
      <xdr:spPr>
        <a:xfrm>
          <a:off x="5299710" y="53017420"/>
          <a:ext cx="144145" cy="452120"/>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258445</xdr:rowOff>
    </xdr:to>
    <xdr:sp>
      <xdr:nvSpPr>
        <xdr:cNvPr id="231" name="Text Box 23"/>
        <xdr:cNvSpPr txBox="1"/>
      </xdr:nvSpPr>
      <xdr:spPr>
        <a:xfrm>
          <a:off x="5299710" y="53017420"/>
          <a:ext cx="144145" cy="258445"/>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262890</xdr:rowOff>
    </xdr:to>
    <xdr:sp>
      <xdr:nvSpPr>
        <xdr:cNvPr id="232" name="Text Box 23"/>
        <xdr:cNvSpPr txBox="1"/>
      </xdr:nvSpPr>
      <xdr:spPr>
        <a:xfrm>
          <a:off x="5299710" y="53017420"/>
          <a:ext cx="144145" cy="262890"/>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254000</xdr:rowOff>
    </xdr:to>
    <xdr:sp>
      <xdr:nvSpPr>
        <xdr:cNvPr id="233" name="Text Box 23"/>
        <xdr:cNvSpPr txBox="1"/>
      </xdr:nvSpPr>
      <xdr:spPr>
        <a:xfrm>
          <a:off x="5299710" y="53017420"/>
          <a:ext cx="144145" cy="254000"/>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452120</xdr:rowOff>
    </xdr:to>
    <xdr:sp>
      <xdr:nvSpPr>
        <xdr:cNvPr id="234" name="Text Box 23"/>
        <xdr:cNvSpPr txBox="1"/>
      </xdr:nvSpPr>
      <xdr:spPr>
        <a:xfrm>
          <a:off x="5299710" y="53017420"/>
          <a:ext cx="144145" cy="452120"/>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452120</xdr:rowOff>
    </xdr:to>
    <xdr:sp>
      <xdr:nvSpPr>
        <xdr:cNvPr id="235" name="Text Box 23"/>
        <xdr:cNvSpPr txBox="1"/>
      </xdr:nvSpPr>
      <xdr:spPr>
        <a:xfrm>
          <a:off x="5299710" y="53017420"/>
          <a:ext cx="144145" cy="452120"/>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452120</xdr:rowOff>
    </xdr:to>
    <xdr:sp>
      <xdr:nvSpPr>
        <xdr:cNvPr id="236" name="Text Box 23"/>
        <xdr:cNvSpPr txBox="1"/>
      </xdr:nvSpPr>
      <xdr:spPr>
        <a:xfrm>
          <a:off x="5299710" y="53017420"/>
          <a:ext cx="144145" cy="452120"/>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262890</xdr:rowOff>
    </xdr:to>
    <xdr:sp>
      <xdr:nvSpPr>
        <xdr:cNvPr id="237" name="Text Box 23"/>
        <xdr:cNvSpPr txBox="1"/>
      </xdr:nvSpPr>
      <xdr:spPr>
        <a:xfrm>
          <a:off x="5299710" y="53017420"/>
          <a:ext cx="144145" cy="262890"/>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262890</xdr:rowOff>
    </xdr:to>
    <xdr:sp>
      <xdr:nvSpPr>
        <xdr:cNvPr id="238" name="Text Box 23"/>
        <xdr:cNvSpPr txBox="1"/>
      </xdr:nvSpPr>
      <xdr:spPr>
        <a:xfrm>
          <a:off x="5299710" y="53017420"/>
          <a:ext cx="144145" cy="262890"/>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262890</xdr:rowOff>
    </xdr:to>
    <xdr:sp>
      <xdr:nvSpPr>
        <xdr:cNvPr id="239" name="Text Box 23"/>
        <xdr:cNvSpPr txBox="1"/>
      </xdr:nvSpPr>
      <xdr:spPr>
        <a:xfrm>
          <a:off x="5299710" y="53017420"/>
          <a:ext cx="144145" cy="262890"/>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452120</xdr:rowOff>
    </xdr:to>
    <xdr:sp>
      <xdr:nvSpPr>
        <xdr:cNvPr id="240" name="Text Box 23"/>
        <xdr:cNvSpPr txBox="1"/>
      </xdr:nvSpPr>
      <xdr:spPr>
        <a:xfrm>
          <a:off x="5299710" y="53017420"/>
          <a:ext cx="144145" cy="452120"/>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452120</xdr:rowOff>
    </xdr:to>
    <xdr:sp>
      <xdr:nvSpPr>
        <xdr:cNvPr id="241" name="Text Box 23"/>
        <xdr:cNvSpPr txBox="1"/>
      </xdr:nvSpPr>
      <xdr:spPr>
        <a:xfrm>
          <a:off x="5299710" y="53017420"/>
          <a:ext cx="144145" cy="452120"/>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452120</xdr:rowOff>
    </xdr:to>
    <xdr:sp>
      <xdr:nvSpPr>
        <xdr:cNvPr id="242" name="Text Box 23"/>
        <xdr:cNvSpPr txBox="1"/>
      </xdr:nvSpPr>
      <xdr:spPr>
        <a:xfrm>
          <a:off x="5299710" y="53017420"/>
          <a:ext cx="144145" cy="452120"/>
        </a:xfrm>
        <a:prstGeom prst="rect">
          <a:avLst/>
        </a:prstGeom>
        <a:noFill/>
        <a:ln w="9525">
          <a:noFill/>
        </a:ln>
      </xdr:spPr>
    </xdr:sp>
    <xdr:clientData/>
  </xdr:twoCellAnchor>
  <xdr:twoCellAnchor editAs="oneCell">
    <xdr:from>
      <xdr:col>5</xdr:col>
      <xdr:colOff>466725</xdr:colOff>
      <xdr:row>61</xdr:row>
      <xdr:rowOff>0</xdr:rowOff>
    </xdr:from>
    <xdr:to>
      <xdr:col>6</xdr:col>
      <xdr:colOff>115570</xdr:colOff>
      <xdr:row>61</xdr:row>
      <xdr:rowOff>262890</xdr:rowOff>
    </xdr:to>
    <xdr:sp>
      <xdr:nvSpPr>
        <xdr:cNvPr id="243" name="Text Box 23"/>
        <xdr:cNvSpPr txBox="1"/>
      </xdr:nvSpPr>
      <xdr:spPr>
        <a:xfrm>
          <a:off x="5299710" y="53017420"/>
          <a:ext cx="144145" cy="262890"/>
        </a:xfrm>
        <a:prstGeom prst="rect">
          <a:avLst/>
        </a:prstGeom>
        <a:noFill/>
        <a:ln w="9525">
          <a:noFill/>
        </a:ln>
      </xdr:spPr>
    </xdr:sp>
    <xdr:clientData/>
  </xdr:twoCellAnchor>
  <xdr:twoCellAnchor editAs="oneCell">
    <xdr:from>
      <xdr:col>5</xdr:col>
      <xdr:colOff>474345</xdr:colOff>
      <xdr:row>59</xdr:row>
      <xdr:rowOff>0</xdr:rowOff>
    </xdr:from>
    <xdr:to>
      <xdr:col>6</xdr:col>
      <xdr:colOff>117475</xdr:colOff>
      <xdr:row>59</xdr:row>
      <xdr:rowOff>257175</xdr:rowOff>
    </xdr:to>
    <xdr:sp>
      <xdr:nvSpPr>
        <xdr:cNvPr id="244" name="Text Box 23"/>
        <xdr:cNvSpPr txBox="1"/>
      </xdr:nvSpPr>
      <xdr:spPr>
        <a:xfrm>
          <a:off x="5307330" y="51188620"/>
          <a:ext cx="138430" cy="257175"/>
        </a:xfrm>
        <a:prstGeom prst="rect">
          <a:avLst/>
        </a:prstGeom>
        <a:noFill/>
        <a:ln w="9525">
          <a:noFill/>
        </a:ln>
      </xdr:spPr>
    </xdr:sp>
    <xdr:clientData/>
  </xdr:twoCellAnchor>
  <xdr:twoCellAnchor editAs="oneCell">
    <xdr:from>
      <xdr:col>5</xdr:col>
      <xdr:colOff>474345</xdr:colOff>
      <xdr:row>59</xdr:row>
      <xdr:rowOff>0</xdr:rowOff>
    </xdr:from>
    <xdr:to>
      <xdr:col>6</xdr:col>
      <xdr:colOff>117475</xdr:colOff>
      <xdr:row>59</xdr:row>
      <xdr:rowOff>257175</xdr:rowOff>
    </xdr:to>
    <xdr:sp>
      <xdr:nvSpPr>
        <xdr:cNvPr id="245" name="Text Box 23"/>
        <xdr:cNvSpPr txBox="1"/>
      </xdr:nvSpPr>
      <xdr:spPr>
        <a:xfrm>
          <a:off x="5307330" y="51188620"/>
          <a:ext cx="138430" cy="257175"/>
        </a:xfrm>
        <a:prstGeom prst="rect">
          <a:avLst/>
        </a:prstGeom>
        <a:noFill/>
        <a:ln w="9525">
          <a:noFill/>
        </a:ln>
      </xdr:spPr>
    </xdr:sp>
    <xdr:clientData/>
  </xdr:twoCellAnchor>
  <xdr:twoCellAnchor editAs="oneCell">
    <xdr:from>
      <xdr:col>5</xdr:col>
      <xdr:colOff>474345</xdr:colOff>
      <xdr:row>59</xdr:row>
      <xdr:rowOff>0</xdr:rowOff>
    </xdr:from>
    <xdr:to>
      <xdr:col>6</xdr:col>
      <xdr:colOff>117475</xdr:colOff>
      <xdr:row>59</xdr:row>
      <xdr:rowOff>451485</xdr:rowOff>
    </xdr:to>
    <xdr:sp>
      <xdr:nvSpPr>
        <xdr:cNvPr id="246" name="Text Box 23"/>
        <xdr:cNvSpPr txBox="1"/>
      </xdr:nvSpPr>
      <xdr:spPr>
        <a:xfrm>
          <a:off x="5307330" y="51188620"/>
          <a:ext cx="138430" cy="451485"/>
        </a:xfrm>
        <a:prstGeom prst="rect">
          <a:avLst/>
        </a:prstGeom>
        <a:noFill/>
        <a:ln w="9525">
          <a:noFill/>
        </a:ln>
      </xdr:spPr>
    </xdr:sp>
    <xdr:clientData/>
  </xdr:twoCellAnchor>
  <xdr:twoCellAnchor editAs="oneCell">
    <xdr:from>
      <xdr:col>5</xdr:col>
      <xdr:colOff>474345</xdr:colOff>
      <xdr:row>59</xdr:row>
      <xdr:rowOff>0</xdr:rowOff>
    </xdr:from>
    <xdr:to>
      <xdr:col>6</xdr:col>
      <xdr:colOff>117475</xdr:colOff>
      <xdr:row>59</xdr:row>
      <xdr:rowOff>451485</xdr:rowOff>
    </xdr:to>
    <xdr:sp>
      <xdr:nvSpPr>
        <xdr:cNvPr id="247" name="Text Box 23"/>
        <xdr:cNvSpPr txBox="1"/>
      </xdr:nvSpPr>
      <xdr:spPr>
        <a:xfrm>
          <a:off x="5307330" y="51188620"/>
          <a:ext cx="138430" cy="451485"/>
        </a:xfrm>
        <a:prstGeom prst="rect">
          <a:avLst/>
        </a:prstGeom>
        <a:noFill/>
        <a:ln w="9525">
          <a:noFill/>
        </a:ln>
      </xdr:spPr>
    </xdr:sp>
    <xdr:clientData/>
  </xdr:twoCellAnchor>
  <xdr:twoCellAnchor editAs="oneCell">
    <xdr:from>
      <xdr:col>5</xdr:col>
      <xdr:colOff>474345</xdr:colOff>
      <xdr:row>59</xdr:row>
      <xdr:rowOff>0</xdr:rowOff>
    </xdr:from>
    <xdr:to>
      <xdr:col>6</xdr:col>
      <xdr:colOff>117475</xdr:colOff>
      <xdr:row>59</xdr:row>
      <xdr:rowOff>451485</xdr:rowOff>
    </xdr:to>
    <xdr:sp>
      <xdr:nvSpPr>
        <xdr:cNvPr id="248" name="Text Box 23"/>
        <xdr:cNvSpPr txBox="1"/>
      </xdr:nvSpPr>
      <xdr:spPr>
        <a:xfrm>
          <a:off x="5307330" y="51188620"/>
          <a:ext cx="138430" cy="451485"/>
        </a:xfrm>
        <a:prstGeom prst="rect">
          <a:avLst/>
        </a:prstGeom>
        <a:noFill/>
        <a:ln w="9525">
          <a:noFill/>
        </a:ln>
      </xdr:spPr>
    </xdr:sp>
    <xdr:clientData/>
  </xdr:twoCellAnchor>
  <xdr:twoCellAnchor editAs="oneCell">
    <xdr:from>
      <xdr:col>5</xdr:col>
      <xdr:colOff>474345</xdr:colOff>
      <xdr:row>59</xdr:row>
      <xdr:rowOff>0</xdr:rowOff>
    </xdr:from>
    <xdr:to>
      <xdr:col>6</xdr:col>
      <xdr:colOff>117475</xdr:colOff>
      <xdr:row>59</xdr:row>
      <xdr:rowOff>257175</xdr:rowOff>
    </xdr:to>
    <xdr:sp>
      <xdr:nvSpPr>
        <xdr:cNvPr id="249" name="Text Box 23"/>
        <xdr:cNvSpPr txBox="1"/>
      </xdr:nvSpPr>
      <xdr:spPr>
        <a:xfrm>
          <a:off x="5307330" y="51188620"/>
          <a:ext cx="138430" cy="257175"/>
        </a:xfrm>
        <a:prstGeom prst="rect">
          <a:avLst/>
        </a:prstGeom>
        <a:noFill/>
        <a:ln w="9525">
          <a:noFill/>
        </a:ln>
      </xdr:spPr>
    </xdr:sp>
    <xdr:clientData/>
  </xdr:twoCellAnchor>
  <xdr:twoCellAnchor editAs="oneCell">
    <xdr:from>
      <xdr:col>5</xdr:col>
      <xdr:colOff>474345</xdr:colOff>
      <xdr:row>59</xdr:row>
      <xdr:rowOff>0</xdr:rowOff>
    </xdr:from>
    <xdr:to>
      <xdr:col>6</xdr:col>
      <xdr:colOff>117475</xdr:colOff>
      <xdr:row>59</xdr:row>
      <xdr:rowOff>262255</xdr:rowOff>
    </xdr:to>
    <xdr:sp>
      <xdr:nvSpPr>
        <xdr:cNvPr id="250" name="Text Box 23"/>
        <xdr:cNvSpPr txBox="1"/>
      </xdr:nvSpPr>
      <xdr:spPr>
        <a:xfrm>
          <a:off x="5307330" y="51188620"/>
          <a:ext cx="138430" cy="262255"/>
        </a:xfrm>
        <a:prstGeom prst="rect">
          <a:avLst/>
        </a:prstGeom>
        <a:noFill/>
        <a:ln w="9525">
          <a:noFill/>
        </a:ln>
      </xdr:spPr>
    </xdr:sp>
    <xdr:clientData/>
  </xdr:twoCellAnchor>
  <xdr:twoCellAnchor editAs="oneCell">
    <xdr:from>
      <xdr:col>5</xdr:col>
      <xdr:colOff>474345</xdr:colOff>
      <xdr:row>59</xdr:row>
      <xdr:rowOff>0</xdr:rowOff>
    </xdr:from>
    <xdr:to>
      <xdr:col>6</xdr:col>
      <xdr:colOff>117475</xdr:colOff>
      <xdr:row>59</xdr:row>
      <xdr:rowOff>257175</xdr:rowOff>
    </xdr:to>
    <xdr:sp>
      <xdr:nvSpPr>
        <xdr:cNvPr id="251" name="Text Box 23"/>
        <xdr:cNvSpPr txBox="1"/>
      </xdr:nvSpPr>
      <xdr:spPr>
        <a:xfrm>
          <a:off x="5307330" y="51188620"/>
          <a:ext cx="138430" cy="257175"/>
        </a:xfrm>
        <a:prstGeom prst="rect">
          <a:avLst/>
        </a:prstGeom>
        <a:noFill/>
        <a:ln w="9525">
          <a:noFill/>
        </a:ln>
      </xdr:spPr>
    </xdr:sp>
    <xdr:clientData/>
  </xdr:twoCellAnchor>
  <xdr:twoCellAnchor editAs="oneCell">
    <xdr:from>
      <xdr:col>5</xdr:col>
      <xdr:colOff>474345</xdr:colOff>
      <xdr:row>59</xdr:row>
      <xdr:rowOff>0</xdr:rowOff>
    </xdr:from>
    <xdr:to>
      <xdr:col>6</xdr:col>
      <xdr:colOff>117475</xdr:colOff>
      <xdr:row>59</xdr:row>
      <xdr:rowOff>451485</xdr:rowOff>
    </xdr:to>
    <xdr:sp>
      <xdr:nvSpPr>
        <xdr:cNvPr id="252" name="Text Box 23"/>
        <xdr:cNvSpPr txBox="1"/>
      </xdr:nvSpPr>
      <xdr:spPr>
        <a:xfrm>
          <a:off x="5307330" y="51188620"/>
          <a:ext cx="138430" cy="451485"/>
        </a:xfrm>
        <a:prstGeom prst="rect">
          <a:avLst/>
        </a:prstGeom>
        <a:noFill/>
        <a:ln w="9525">
          <a:noFill/>
        </a:ln>
      </xdr:spPr>
    </xdr:sp>
    <xdr:clientData/>
  </xdr:twoCellAnchor>
  <xdr:twoCellAnchor editAs="oneCell">
    <xdr:from>
      <xdr:col>5</xdr:col>
      <xdr:colOff>474345</xdr:colOff>
      <xdr:row>59</xdr:row>
      <xdr:rowOff>0</xdr:rowOff>
    </xdr:from>
    <xdr:to>
      <xdr:col>6</xdr:col>
      <xdr:colOff>117475</xdr:colOff>
      <xdr:row>59</xdr:row>
      <xdr:rowOff>451485</xdr:rowOff>
    </xdr:to>
    <xdr:sp>
      <xdr:nvSpPr>
        <xdr:cNvPr id="253" name="Text Box 23"/>
        <xdr:cNvSpPr txBox="1"/>
      </xdr:nvSpPr>
      <xdr:spPr>
        <a:xfrm>
          <a:off x="5307330" y="51188620"/>
          <a:ext cx="138430" cy="451485"/>
        </a:xfrm>
        <a:prstGeom prst="rect">
          <a:avLst/>
        </a:prstGeom>
        <a:noFill/>
        <a:ln w="9525">
          <a:noFill/>
        </a:ln>
      </xdr:spPr>
    </xdr:sp>
    <xdr:clientData/>
  </xdr:twoCellAnchor>
  <xdr:twoCellAnchor editAs="oneCell">
    <xdr:from>
      <xdr:col>5</xdr:col>
      <xdr:colOff>474345</xdr:colOff>
      <xdr:row>59</xdr:row>
      <xdr:rowOff>0</xdr:rowOff>
    </xdr:from>
    <xdr:to>
      <xdr:col>6</xdr:col>
      <xdr:colOff>117475</xdr:colOff>
      <xdr:row>59</xdr:row>
      <xdr:rowOff>451485</xdr:rowOff>
    </xdr:to>
    <xdr:sp>
      <xdr:nvSpPr>
        <xdr:cNvPr id="254" name="Text Box 23"/>
        <xdr:cNvSpPr txBox="1"/>
      </xdr:nvSpPr>
      <xdr:spPr>
        <a:xfrm>
          <a:off x="5307330" y="51188620"/>
          <a:ext cx="138430" cy="451485"/>
        </a:xfrm>
        <a:prstGeom prst="rect">
          <a:avLst/>
        </a:prstGeom>
        <a:noFill/>
        <a:ln w="9525">
          <a:noFill/>
        </a:ln>
      </xdr:spPr>
    </xdr:sp>
    <xdr:clientData/>
  </xdr:twoCellAnchor>
  <xdr:twoCellAnchor editAs="oneCell">
    <xdr:from>
      <xdr:col>5</xdr:col>
      <xdr:colOff>474345</xdr:colOff>
      <xdr:row>59</xdr:row>
      <xdr:rowOff>0</xdr:rowOff>
    </xdr:from>
    <xdr:to>
      <xdr:col>6</xdr:col>
      <xdr:colOff>117475</xdr:colOff>
      <xdr:row>59</xdr:row>
      <xdr:rowOff>262255</xdr:rowOff>
    </xdr:to>
    <xdr:sp>
      <xdr:nvSpPr>
        <xdr:cNvPr id="255" name="Text Box 23"/>
        <xdr:cNvSpPr txBox="1"/>
      </xdr:nvSpPr>
      <xdr:spPr>
        <a:xfrm>
          <a:off x="5307330" y="51188620"/>
          <a:ext cx="138430" cy="262255"/>
        </a:xfrm>
        <a:prstGeom prst="rect">
          <a:avLst/>
        </a:prstGeom>
        <a:noFill/>
        <a:ln w="9525">
          <a:noFill/>
        </a:ln>
      </xdr:spPr>
    </xdr:sp>
    <xdr:clientData/>
  </xdr:twoCellAnchor>
  <xdr:twoCellAnchor editAs="oneCell">
    <xdr:from>
      <xdr:col>5</xdr:col>
      <xdr:colOff>474345</xdr:colOff>
      <xdr:row>59</xdr:row>
      <xdr:rowOff>0</xdr:rowOff>
    </xdr:from>
    <xdr:to>
      <xdr:col>6</xdr:col>
      <xdr:colOff>117475</xdr:colOff>
      <xdr:row>59</xdr:row>
      <xdr:rowOff>262255</xdr:rowOff>
    </xdr:to>
    <xdr:sp>
      <xdr:nvSpPr>
        <xdr:cNvPr id="256" name="Text Box 23"/>
        <xdr:cNvSpPr txBox="1"/>
      </xdr:nvSpPr>
      <xdr:spPr>
        <a:xfrm>
          <a:off x="5307330" y="51188620"/>
          <a:ext cx="138430" cy="262255"/>
        </a:xfrm>
        <a:prstGeom prst="rect">
          <a:avLst/>
        </a:prstGeom>
        <a:noFill/>
        <a:ln w="9525">
          <a:noFill/>
        </a:ln>
      </xdr:spPr>
    </xdr:sp>
    <xdr:clientData/>
  </xdr:twoCellAnchor>
  <xdr:twoCellAnchor editAs="oneCell">
    <xdr:from>
      <xdr:col>5</xdr:col>
      <xdr:colOff>474345</xdr:colOff>
      <xdr:row>59</xdr:row>
      <xdr:rowOff>0</xdr:rowOff>
    </xdr:from>
    <xdr:to>
      <xdr:col>6</xdr:col>
      <xdr:colOff>117475</xdr:colOff>
      <xdr:row>59</xdr:row>
      <xdr:rowOff>262255</xdr:rowOff>
    </xdr:to>
    <xdr:sp>
      <xdr:nvSpPr>
        <xdr:cNvPr id="257" name="Text Box 23"/>
        <xdr:cNvSpPr txBox="1"/>
      </xdr:nvSpPr>
      <xdr:spPr>
        <a:xfrm>
          <a:off x="5307330" y="51188620"/>
          <a:ext cx="138430" cy="262255"/>
        </a:xfrm>
        <a:prstGeom prst="rect">
          <a:avLst/>
        </a:prstGeom>
        <a:noFill/>
        <a:ln w="9525">
          <a:noFill/>
        </a:ln>
      </xdr:spPr>
    </xdr:sp>
    <xdr:clientData/>
  </xdr:twoCellAnchor>
  <xdr:twoCellAnchor editAs="oneCell">
    <xdr:from>
      <xdr:col>5</xdr:col>
      <xdr:colOff>474345</xdr:colOff>
      <xdr:row>59</xdr:row>
      <xdr:rowOff>0</xdr:rowOff>
    </xdr:from>
    <xdr:to>
      <xdr:col>6</xdr:col>
      <xdr:colOff>117475</xdr:colOff>
      <xdr:row>59</xdr:row>
      <xdr:rowOff>451485</xdr:rowOff>
    </xdr:to>
    <xdr:sp>
      <xdr:nvSpPr>
        <xdr:cNvPr id="258" name="Text Box 23"/>
        <xdr:cNvSpPr txBox="1"/>
      </xdr:nvSpPr>
      <xdr:spPr>
        <a:xfrm>
          <a:off x="5307330" y="51188620"/>
          <a:ext cx="138430" cy="451485"/>
        </a:xfrm>
        <a:prstGeom prst="rect">
          <a:avLst/>
        </a:prstGeom>
        <a:noFill/>
        <a:ln w="9525">
          <a:noFill/>
        </a:ln>
      </xdr:spPr>
    </xdr:sp>
    <xdr:clientData/>
  </xdr:twoCellAnchor>
  <xdr:twoCellAnchor editAs="oneCell">
    <xdr:from>
      <xdr:col>5</xdr:col>
      <xdr:colOff>474345</xdr:colOff>
      <xdr:row>59</xdr:row>
      <xdr:rowOff>0</xdr:rowOff>
    </xdr:from>
    <xdr:to>
      <xdr:col>6</xdr:col>
      <xdr:colOff>117475</xdr:colOff>
      <xdr:row>59</xdr:row>
      <xdr:rowOff>451485</xdr:rowOff>
    </xdr:to>
    <xdr:sp>
      <xdr:nvSpPr>
        <xdr:cNvPr id="259" name="Text Box 23"/>
        <xdr:cNvSpPr txBox="1"/>
      </xdr:nvSpPr>
      <xdr:spPr>
        <a:xfrm>
          <a:off x="5307330" y="51188620"/>
          <a:ext cx="138430" cy="451485"/>
        </a:xfrm>
        <a:prstGeom prst="rect">
          <a:avLst/>
        </a:prstGeom>
        <a:noFill/>
        <a:ln w="9525">
          <a:noFill/>
        </a:ln>
      </xdr:spPr>
    </xdr:sp>
    <xdr:clientData/>
  </xdr:twoCellAnchor>
  <xdr:twoCellAnchor editAs="oneCell">
    <xdr:from>
      <xdr:col>5</xdr:col>
      <xdr:colOff>474345</xdr:colOff>
      <xdr:row>59</xdr:row>
      <xdr:rowOff>0</xdr:rowOff>
    </xdr:from>
    <xdr:to>
      <xdr:col>6</xdr:col>
      <xdr:colOff>117475</xdr:colOff>
      <xdr:row>59</xdr:row>
      <xdr:rowOff>451485</xdr:rowOff>
    </xdr:to>
    <xdr:sp>
      <xdr:nvSpPr>
        <xdr:cNvPr id="260" name="Text Box 23"/>
        <xdr:cNvSpPr txBox="1"/>
      </xdr:nvSpPr>
      <xdr:spPr>
        <a:xfrm>
          <a:off x="5307330" y="51188620"/>
          <a:ext cx="138430" cy="451485"/>
        </a:xfrm>
        <a:prstGeom prst="rect">
          <a:avLst/>
        </a:prstGeom>
        <a:noFill/>
        <a:ln w="9525">
          <a:noFill/>
        </a:ln>
      </xdr:spPr>
    </xdr:sp>
    <xdr:clientData/>
  </xdr:twoCellAnchor>
  <xdr:twoCellAnchor editAs="oneCell">
    <xdr:from>
      <xdr:col>5</xdr:col>
      <xdr:colOff>474345</xdr:colOff>
      <xdr:row>59</xdr:row>
      <xdr:rowOff>0</xdr:rowOff>
    </xdr:from>
    <xdr:to>
      <xdr:col>6</xdr:col>
      <xdr:colOff>117475</xdr:colOff>
      <xdr:row>59</xdr:row>
      <xdr:rowOff>262255</xdr:rowOff>
    </xdr:to>
    <xdr:sp>
      <xdr:nvSpPr>
        <xdr:cNvPr id="261" name="Text Box 23"/>
        <xdr:cNvSpPr txBox="1"/>
      </xdr:nvSpPr>
      <xdr:spPr>
        <a:xfrm>
          <a:off x="5307330" y="51188620"/>
          <a:ext cx="138430" cy="262255"/>
        </a:xfrm>
        <a:prstGeom prst="rect">
          <a:avLst/>
        </a:prstGeom>
        <a:noFill/>
        <a:ln w="9525">
          <a:noFill/>
        </a:ln>
      </xdr:spPr>
    </xdr:sp>
    <xdr:clientData/>
  </xdr:twoCellAnchor>
  <xdr:twoCellAnchor editAs="oneCell">
    <xdr:from>
      <xdr:col>5</xdr:col>
      <xdr:colOff>474345</xdr:colOff>
      <xdr:row>59</xdr:row>
      <xdr:rowOff>0</xdr:rowOff>
    </xdr:from>
    <xdr:to>
      <xdr:col>6</xdr:col>
      <xdr:colOff>117475</xdr:colOff>
      <xdr:row>59</xdr:row>
      <xdr:rowOff>257175</xdr:rowOff>
    </xdr:to>
    <xdr:sp>
      <xdr:nvSpPr>
        <xdr:cNvPr id="262" name="Text Box 23"/>
        <xdr:cNvSpPr txBox="1"/>
      </xdr:nvSpPr>
      <xdr:spPr>
        <a:xfrm>
          <a:off x="5307330" y="51188620"/>
          <a:ext cx="138430" cy="257175"/>
        </a:xfrm>
        <a:prstGeom prst="rect">
          <a:avLst/>
        </a:prstGeom>
        <a:noFill/>
        <a:ln w="9525">
          <a:noFill/>
        </a:ln>
      </xdr:spPr>
    </xdr:sp>
    <xdr:clientData/>
  </xdr:twoCellAnchor>
  <xdr:twoCellAnchor editAs="oneCell">
    <xdr:from>
      <xdr:col>5</xdr:col>
      <xdr:colOff>474345</xdr:colOff>
      <xdr:row>59</xdr:row>
      <xdr:rowOff>0</xdr:rowOff>
    </xdr:from>
    <xdr:to>
      <xdr:col>6</xdr:col>
      <xdr:colOff>117475</xdr:colOff>
      <xdr:row>59</xdr:row>
      <xdr:rowOff>257175</xdr:rowOff>
    </xdr:to>
    <xdr:sp>
      <xdr:nvSpPr>
        <xdr:cNvPr id="263" name="Text Box 23"/>
        <xdr:cNvSpPr txBox="1"/>
      </xdr:nvSpPr>
      <xdr:spPr>
        <a:xfrm>
          <a:off x="5307330" y="51188620"/>
          <a:ext cx="138430" cy="257175"/>
        </a:xfrm>
        <a:prstGeom prst="rect">
          <a:avLst/>
        </a:prstGeom>
        <a:noFill/>
        <a:ln w="9525">
          <a:noFill/>
        </a:ln>
      </xdr:spPr>
    </xdr:sp>
    <xdr:clientData/>
  </xdr:twoCellAnchor>
  <xdr:twoCellAnchor editAs="oneCell">
    <xdr:from>
      <xdr:col>5</xdr:col>
      <xdr:colOff>474345</xdr:colOff>
      <xdr:row>59</xdr:row>
      <xdr:rowOff>0</xdr:rowOff>
    </xdr:from>
    <xdr:to>
      <xdr:col>6</xdr:col>
      <xdr:colOff>117475</xdr:colOff>
      <xdr:row>59</xdr:row>
      <xdr:rowOff>451485</xdr:rowOff>
    </xdr:to>
    <xdr:sp>
      <xdr:nvSpPr>
        <xdr:cNvPr id="264" name="Text Box 23"/>
        <xdr:cNvSpPr txBox="1"/>
      </xdr:nvSpPr>
      <xdr:spPr>
        <a:xfrm>
          <a:off x="5307330" y="51188620"/>
          <a:ext cx="138430" cy="451485"/>
        </a:xfrm>
        <a:prstGeom prst="rect">
          <a:avLst/>
        </a:prstGeom>
        <a:noFill/>
        <a:ln w="9525">
          <a:noFill/>
        </a:ln>
      </xdr:spPr>
    </xdr:sp>
    <xdr:clientData/>
  </xdr:twoCellAnchor>
  <xdr:twoCellAnchor editAs="oneCell">
    <xdr:from>
      <xdr:col>5</xdr:col>
      <xdr:colOff>474345</xdr:colOff>
      <xdr:row>59</xdr:row>
      <xdr:rowOff>0</xdr:rowOff>
    </xdr:from>
    <xdr:to>
      <xdr:col>6</xdr:col>
      <xdr:colOff>117475</xdr:colOff>
      <xdr:row>59</xdr:row>
      <xdr:rowOff>451485</xdr:rowOff>
    </xdr:to>
    <xdr:sp>
      <xdr:nvSpPr>
        <xdr:cNvPr id="265" name="Text Box 23"/>
        <xdr:cNvSpPr txBox="1"/>
      </xdr:nvSpPr>
      <xdr:spPr>
        <a:xfrm>
          <a:off x="5307330" y="51188620"/>
          <a:ext cx="138430" cy="451485"/>
        </a:xfrm>
        <a:prstGeom prst="rect">
          <a:avLst/>
        </a:prstGeom>
        <a:noFill/>
        <a:ln w="9525">
          <a:noFill/>
        </a:ln>
      </xdr:spPr>
    </xdr:sp>
    <xdr:clientData/>
  </xdr:twoCellAnchor>
  <xdr:twoCellAnchor editAs="oneCell">
    <xdr:from>
      <xdr:col>5</xdr:col>
      <xdr:colOff>474345</xdr:colOff>
      <xdr:row>59</xdr:row>
      <xdr:rowOff>0</xdr:rowOff>
    </xdr:from>
    <xdr:to>
      <xdr:col>6</xdr:col>
      <xdr:colOff>117475</xdr:colOff>
      <xdr:row>59</xdr:row>
      <xdr:rowOff>451485</xdr:rowOff>
    </xdr:to>
    <xdr:sp>
      <xdr:nvSpPr>
        <xdr:cNvPr id="266" name="Text Box 23"/>
        <xdr:cNvSpPr txBox="1"/>
      </xdr:nvSpPr>
      <xdr:spPr>
        <a:xfrm>
          <a:off x="5307330" y="51188620"/>
          <a:ext cx="138430" cy="451485"/>
        </a:xfrm>
        <a:prstGeom prst="rect">
          <a:avLst/>
        </a:prstGeom>
        <a:noFill/>
        <a:ln w="9525">
          <a:noFill/>
        </a:ln>
      </xdr:spPr>
    </xdr:sp>
    <xdr:clientData/>
  </xdr:twoCellAnchor>
  <xdr:twoCellAnchor editAs="oneCell">
    <xdr:from>
      <xdr:col>5</xdr:col>
      <xdr:colOff>474345</xdr:colOff>
      <xdr:row>59</xdr:row>
      <xdr:rowOff>0</xdr:rowOff>
    </xdr:from>
    <xdr:to>
      <xdr:col>6</xdr:col>
      <xdr:colOff>117475</xdr:colOff>
      <xdr:row>59</xdr:row>
      <xdr:rowOff>257175</xdr:rowOff>
    </xdr:to>
    <xdr:sp>
      <xdr:nvSpPr>
        <xdr:cNvPr id="267" name="Text Box 23"/>
        <xdr:cNvSpPr txBox="1"/>
      </xdr:nvSpPr>
      <xdr:spPr>
        <a:xfrm>
          <a:off x="5307330" y="51188620"/>
          <a:ext cx="138430" cy="257175"/>
        </a:xfrm>
        <a:prstGeom prst="rect">
          <a:avLst/>
        </a:prstGeom>
        <a:noFill/>
        <a:ln w="9525">
          <a:noFill/>
        </a:ln>
      </xdr:spPr>
    </xdr:sp>
    <xdr:clientData/>
  </xdr:twoCellAnchor>
  <xdr:twoCellAnchor editAs="oneCell">
    <xdr:from>
      <xdr:col>5</xdr:col>
      <xdr:colOff>474345</xdr:colOff>
      <xdr:row>59</xdr:row>
      <xdr:rowOff>0</xdr:rowOff>
    </xdr:from>
    <xdr:to>
      <xdr:col>6</xdr:col>
      <xdr:colOff>117475</xdr:colOff>
      <xdr:row>59</xdr:row>
      <xdr:rowOff>262255</xdr:rowOff>
    </xdr:to>
    <xdr:sp>
      <xdr:nvSpPr>
        <xdr:cNvPr id="268" name="Text Box 23"/>
        <xdr:cNvSpPr txBox="1"/>
      </xdr:nvSpPr>
      <xdr:spPr>
        <a:xfrm>
          <a:off x="5307330" y="51188620"/>
          <a:ext cx="138430" cy="262255"/>
        </a:xfrm>
        <a:prstGeom prst="rect">
          <a:avLst/>
        </a:prstGeom>
        <a:noFill/>
        <a:ln w="9525">
          <a:noFill/>
        </a:ln>
      </xdr:spPr>
    </xdr:sp>
    <xdr:clientData/>
  </xdr:twoCellAnchor>
  <xdr:twoCellAnchor editAs="oneCell">
    <xdr:from>
      <xdr:col>5</xdr:col>
      <xdr:colOff>474345</xdr:colOff>
      <xdr:row>59</xdr:row>
      <xdr:rowOff>0</xdr:rowOff>
    </xdr:from>
    <xdr:to>
      <xdr:col>6</xdr:col>
      <xdr:colOff>117475</xdr:colOff>
      <xdr:row>59</xdr:row>
      <xdr:rowOff>257175</xdr:rowOff>
    </xdr:to>
    <xdr:sp>
      <xdr:nvSpPr>
        <xdr:cNvPr id="269" name="Text Box 23"/>
        <xdr:cNvSpPr txBox="1"/>
      </xdr:nvSpPr>
      <xdr:spPr>
        <a:xfrm>
          <a:off x="5307330" y="51188620"/>
          <a:ext cx="138430" cy="257175"/>
        </a:xfrm>
        <a:prstGeom prst="rect">
          <a:avLst/>
        </a:prstGeom>
        <a:noFill/>
        <a:ln w="9525">
          <a:noFill/>
        </a:ln>
      </xdr:spPr>
    </xdr:sp>
    <xdr:clientData/>
  </xdr:twoCellAnchor>
  <xdr:twoCellAnchor editAs="oneCell">
    <xdr:from>
      <xdr:col>5</xdr:col>
      <xdr:colOff>474345</xdr:colOff>
      <xdr:row>59</xdr:row>
      <xdr:rowOff>0</xdr:rowOff>
    </xdr:from>
    <xdr:to>
      <xdr:col>6</xdr:col>
      <xdr:colOff>117475</xdr:colOff>
      <xdr:row>59</xdr:row>
      <xdr:rowOff>451485</xdr:rowOff>
    </xdr:to>
    <xdr:sp>
      <xdr:nvSpPr>
        <xdr:cNvPr id="270" name="Text Box 23"/>
        <xdr:cNvSpPr txBox="1"/>
      </xdr:nvSpPr>
      <xdr:spPr>
        <a:xfrm>
          <a:off x="5307330" y="51188620"/>
          <a:ext cx="138430" cy="451485"/>
        </a:xfrm>
        <a:prstGeom prst="rect">
          <a:avLst/>
        </a:prstGeom>
        <a:noFill/>
        <a:ln w="9525">
          <a:noFill/>
        </a:ln>
      </xdr:spPr>
    </xdr:sp>
    <xdr:clientData/>
  </xdr:twoCellAnchor>
  <xdr:twoCellAnchor editAs="oneCell">
    <xdr:from>
      <xdr:col>5</xdr:col>
      <xdr:colOff>474345</xdr:colOff>
      <xdr:row>59</xdr:row>
      <xdr:rowOff>0</xdr:rowOff>
    </xdr:from>
    <xdr:to>
      <xdr:col>6</xdr:col>
      <xdr:colOff>117475</xdr:colOff>
      <xdr:row>59</xdr:row>
      <xdr:rowOff>451485</xdr:rowOff>
    </xdr:to>
    <xdr:sp>
      <xdr:nvSpPr>
        <xdr:cNvPr id="271" name="Text Box 23"/>
        <xdr:cNvSpPr txBox="1"/>
      </xdr:nvSpPr>
      <xdr:spPr>
        <a:xfrm>
          <a:off x="5307330" y="51188620"/>
          <a:ext cx="138430" cy="451485"/>
        </a:xfrm>
        <a:prstGeom prst="rect">
          <a:avLst/>
        </a:prstGeom>
        <a:noFill/>
        <a:ln w="9525">
          <a:noFill/>
        </a:ln>
      </xdr:spPr>
    </xdr:sp>
    <xdr:clientData/>
  </xdr:twoCellAnchor>
  <xdr:twoCellAnchor editAs="oneCell">
    <xdr:from>
      <xdr:col>5</xdr:col>
      <xdr:colOff>474345</xdr:colOff>
      <xdr:row>59</xdr:row>
      <xdr:rowOff>0</xdr:rowOff>
    </xdr:from>
    <xdr:to>
      <xdr:col>6</xdr:col>
      <xdr:colOff>117475</xdr:colOff>
      <xdr:row>59</xdr:row>
      <xdr:rowOff>451485</xdr:rowOff>
    </xdr:to>
    <xdr:sp>
      <xdr:nvSpPr>
        <xdr:cNvPr id="272" name="Text Box 23"/>
        <xdr:cNvSpPr txBox="1"/>
      </xdr:nvSpPr>
      <xdr:spPr>
        <a:xfrm>
          <a:off x="5307330" y="51188620"/>
          <a:ext cx="138430" cy="451485"/>
        </a:xfrm>
        <a:prstGeom prst="rect">
          <a:avLst/>
        </a:prstGeom>
        <a:noFill/>
        <a:ln w="9525">
          <a:noFill/>
        </a:ln>
      </xdr:spPr>
    </xdr:sp>
    <xdr:clientData/>
  </xdr:twoCellAnchor>
  <xdr:twoCellAnchor editAs="oneCell">
    <xdr:from>
      <xdr:col>5</xdr:col>
      <xdr:colOff>474345</xdr:colOff>
      <xdr:row>59</xdr:row>
      <xdr:rowOff>0</xdr:rowOff>
    </xdr:from>
    <xdr:to>
      <xdr:col>6</xdr:col>
      <xdr:colOff>117475</xdr:colOff>
      <xdr:row>59</xdr:row>
      <xdr:rowOff>262255</xdr:rowOff>
    </xdr:to>
    <xdr:sp>
      <xdr:nvSpPr>
        <xdr:cNvPr id="273" name="Text Box 23"/>
        <xdr:cNvSpPr txBox="1"/>
      </xdr:nvSpPr>
      <xdr:spPr>
        <a:xfrm>
          <a:off x="5307330" y="51188620"/>
          <a:ext cx="138430" cy="262255"/>
        </a:xfrm>
        <a:prstGeom prst="rect">
          <a:avLst/>
        </a:prstGeom>
        <a:noFill/>
        <a:ln w="9525">
          <a:noFill/>
        </a:ln>
      </xdr:spPr>
    </xdr:sp>
    <xdr:clientData/>
  </xdr:twoCellAnchor>
  <xdr:twoCellAnchor editAs="oneCell">
    <xdr:from>
      <xdr:col>5</xdr:col>
      <xdr:colOff>474345</xdr:colOff>
      <xdr:row>59</xdr:row>
      <xdr:rowOff>0</xdr:rowOff>
    </xdr:from>
    <xdr:to>
      <xdr:col>6</xdr:col>
      <xdr:colOff>117475</xdr:colOff>
      <xdr:row>59</xdr:row>
      <xdr:rowOff>262255</xdr:rowOff>
    </xdr:to>
    <xdr:sp>
      <xdr:nvSpPr>
        <xdr:cNvPr id="274" name="Text Box 23"/>
        <xdr:cNvSpPr txBox="1"/>
      </xdr:nvSpPr>
      <xdr:spPr>
        <a:xfrm>
          <a:off x="5307330" y="51188620"/>
          <a:ext cx="138430" cy="262255"/>
        </a:xfrm>
        <a:prstGeom prst="rect">
          <a:avLst/>
        </a:prstGeom>
        <a:noFill/>
        <a:ln w="9525">
          <a:noFill/>
        </a:ln>
      </xdr:spPr>
    </xdr:sp>
    <xdr:clientData/>
  </xdr:twoCellAnchor>
  <xdr:twoCellAnchor editAs="oneCell">
    <xdr:from>
      <xdr:col>5</xdr:col>
      <xdr:colOff>474345</xdr:colOff>
      <xdr:row>59</xdr:row>
      <xdr:rowOff>0</xdr:rowOff>
    </xdr:from>
    <xdr:to>
      <xdr:col>6</xdr:col>
      <xdr:colOff>117475</xdr:colOff>
      <xdr:row>59</xdr:row>
      <xdr:rowOff>262255</xdr:rowOff>
    </xdr:to>
    <xdr:sp>
      <xdr:nvSpPr>
        <xdr:cNvPr id="275" name="Text Box 23"/>
        <xdr:cNvSpPr txBox="1"/>
      </xdr:nvSpPr>
      <xdr:spPr>
        <a:xfrm>
          <a:off x="5307330" y="51188620"/>
          <a:ext cx="138430" cy="262255"/>
        </a:xfrm>
        <a:prstGeom prst="rect">
          <a:avLst/>
        </a:prstGeom>
        <a:noFill/>
        <a:ln w="9525">
          <a:noFill/>
        </a:ln>
      </xdr:spPr>
    </xdr:sp>
    <xdr:clientData/>
  </xdr:twoCellAnchor>
  <xdr:twoCellAnchor editAs="oneCell">
    <xdr:from>
      <xdr:col>5</xdr:col>
      <xdr:colOff>474345</xdr:colOff>
      <xdr:row>59</xdr:row>
      <xdr:rowOff>0</xdr:rowOff>
    </xdr:from>
    <xdr:to>
      <xdr:col>6</xdr:col>
      <xdr:colOff>117475</xdr:colOff>
      <xdr:row>59</xdr:row>
      <xdr:rowOff>451485</xdr:rowOff>
    </xdr:to>
    <xdr:sp>
      <xdr:nvSpPr>
        <xdr:cNvPr id="276" name="Text Box 23"/>
        <xdr:cNvSpPr txBox="1"/>
      </xdr:nvSpPr>
      <xdr:spPr>
        <a:xfrm>
          <a:off x="5307330" y="51188620"/>
          <a:ext cx="138430" cy="451485"/>
        </a:xfrm>
        <a:prstGeom prst="rect">
          <a:avLst/>
        </a:prstGeom>
        <a:noFill/>
        <a:ln w="9525">
          <a:noFill/>
        </a:ln>
      </xdr:spPr>
    </xdr:sp>
    <xdr:clientData/>
  </xdr:twoCellAnchor>
  <xdr:twoCellAnchor editAs="oneCell">
    <xdr:from>
      <xdr:col>5</xdr:col>
      <xdr:colOff>474345</xdr:colOff>
      <xdr:row>59</xdr:row>
      <xdr:rowOff>0</xdr:rowOff>
    </xdr:from>
    <xdr:to>
      <xdr:col>6</xdr:col>
      <xdr:colOff>117475</xdr:colOff>
      <xdr:row>59</xdr:row>
      <xdr:rowOff>451485</xdr:rowOff>
    </xdr:to>
    <xdr:sp>
      <xdr:nvSpPr>
        <xdr:cNvPr id="277" name="Text Box 23"/>
        <xdr:cNvSpPr txBox="1"/>
      </xdr:nvSpPr>
      <xdr:spPr>
        <a:xfrm>
          <a:off x="5307330" y="51188620"/>
          <a:ext cx="138430" cy="451485"/>
        </a:xfrm>
        <a:prstGeom prst="rect">
          <a:avLst/>
        </a:prstGeom>
        <a:noFill/>
        <a:ln w="9525">
          <a:noFill/>
        </a:ln>
      </xdr:spPr>
    </xdr:sp>
    <xdr:clientData/>
  </xdr:twoCellAnchor>
  <xdr:twoCellAnchor editAs="oneCell">
    <xdr:from>
      <xdr:col>5</xdr:col>
      <xdr:colOff>474345</xdr:colOff>
      <xdr:row>59</xdr:row>
      <xdr:rowOff>0</xdr:rowOff>
    </xdr:from>
    <xdr:to>
      <xdr:col>6</xdr:col>
      <xdr:colOff>117475</xdr:colOff>
      <xdr:row>59</xdr:row>
      <xdr:rowOff>451485</xdr:rowOff>
    </xdr:to>
    <xdr:sp>
      <xdr:nvSpPr>
        <xdr:cNvPr id="278" name="Text Box 23"/>
        <xdr:cNvSpPr txBox="1"/>
      </xdr:nvSpPr>
      <xdr:spPr>
        <a:xfrm>
          <a:off x="5307330" y="51188620"/>
          <a:ext cx="138430" cy="451485"/>
        </a:xfrm>
        <a:prstGeom prst="rect">
          <a:avLst/>
        </a:prstGeom>
        <a:noFill/>
        <a:ln w="9525">
          <a:noFill/>
        </a:ln>
      </xdr:spPr>
    </xdr:sp>
    <xdr:clientData/>
  </xdr:twoCellAnchor>
  <xdr:twoCellAnchor editAs="oneCell">
    <xdr:from>
      <xdr:col>5</xdr:col>
      <xdr:colOff>474345</xdr:colOff>
      <xdr:row>59</xdr:row>
      <xdr:rowOff>0</xdr:rowOff>
    </xdr:from>
    <xdr:to>
      <xdr:col>6</xdr:col>
      <xdr:colOff>117475</xdr:colOff>
      <xdr:row>59</xdr:row>
      <xdr:rowOff>262255</xdr:rowOff>
    </xdr:to>
    <xdr:sp>
      <xdr:nvSpPr>
        <xdr:cNvPr id="279" name="Text Box 23"/>
        <xdr:cNvSpPr txBox="1"/>
      </xdr:nvSpPr>
      <xdr:spPr>
        <a:xfrm>
          <a:off x="5307330" y="51188620"/>
          <a:ext cx="138430" cy="2622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8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8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8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8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8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8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196215</xdr:rowOff>
    </xdr:to>
    <xdr:sp>
      <xdr:nvSpPr>
        <xdr:cNvPr id="288" name="Text Box 23"/>
        <xdr:cNvSpPr txBox="1"/>
      </xdr:nvSpPr>
      <xdr:spPr>
        <a:xfrm>
          <a:off x="5307330" y="81198720"/>
          <a:ext cx="80645" cy="19621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8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9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9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174625</xdr:rowOff>
    </xdr:to>
    <xdr:sp>
      <xdr:nvSpPr>
        <xdr:cNvPr id="292" name="Text Box 23"/>
        <xdr:cNvSpPr txBox="1"/>
      </xdr:nvSpPr>
      <xdr:spPr>
        <a:xfrm>
          <a:off x="5307330" y="81198720"/>
          <a:ext cx="80645" cy="17462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196215</xdr:rowOff>
    </xdr:to>
    <xdr:sp>
      <xdr:nvSpPr>
        <xdr:cNvPr id="293" name="Text Box 23"/>
        <xdr:cNvSpPr txBox="1"/>
      </xdr:nvSpPr>
      <xdr:spPr>
        <a:xfrm>
          <a:off x="5307330" y="81198720"/>
          <a:ext cx="80645" cy="19621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9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9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9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9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9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9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0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0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0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0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1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1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2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2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3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3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3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4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4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4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5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5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5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5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5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6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6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6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7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7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7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8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8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8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9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9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9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0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0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0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1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1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1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1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2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2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2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2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2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2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2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2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2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2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3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3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6985</xdr:rowOff>
    </xdr:to>
    <xdr:sp>
      <xdr:nvSpPr>
        <xdr:cNvPr id="432" name="Text Box 23"/>
        <xdr:cNvSpPr txBox="1"/>
      </xdr:nvSpPr>
      <xdr:spPr>
        <a:xfrm>
          <a:off x="5307330" y="81198720"/>
          <a:ext cx="80645" cy="23558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3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3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6985</xdr:rowOff>
    </xdr:to>
    <xdr:sp>
      <xdr:nvSpPr>
        <xdr:cNvPr id="435" name="Text Box 23"/>
        <xdr:cNvSpPr txBox="1"/>
      </xdr:nvSpPr>
      <xdr:spPr>
        <a:xfrm>
          <a:off x="5307330" y="81198720"/>
          <a:ext cx="80645" cy="23558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3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3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6985</xdr:rowOff>
    </xdr:to>
    <xdr:sp>
      <xdr:nvSpPr>
        <xdr:cNvPr id="438" name="Text Box 23"/>
        <xdr:cNvSpPr txBox="1"/>
      </xdr:nvSpPr>
      <xdr:spPr>
        <a:xfrm>
          <a:off x="5307330" y="81198720"/>
          <a:ext cx="80645" cy="23558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3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4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4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6985</xdr:rowOff>
    </xdr:to>
    <xdr:sp>
      <xdr:nvSpPr>
        <xdr:cNvPr id="442" name="Text Box 23"/>
        <xdr:cNvSpPr txBox="1"/>
      </xdr:nvSpPr>
      <xdr:spPr>
        <a:xfrm>
          <a:off x="5307330" y="81198720"/>
          <a:ext cx="80645" cy="23558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4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4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6985</xdr:rowOff>
    </xdr:to>
    <xdr:sp>
      <xdr:nvSpPr>
        <xdr:cNvPr id="445" name="Text Box 23"/>
        <xdr:cNvSpPr txBox="1"/>
      </xdr:nvSpPr>
      <xdr:spPr>
        <a:xfrm>
          <a:off x="5307330" y="81198720"/>
          <a:ext cx="80645" cy="23558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4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4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4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4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5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5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5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5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5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5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5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5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5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5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6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6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6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6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6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6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6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6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6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6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7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7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7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7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7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7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7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7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7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7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8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8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8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8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8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8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8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8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8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8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9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9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9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9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9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9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9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9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9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9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0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0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0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0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50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50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50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50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50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0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1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1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1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1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51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1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1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51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51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1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2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2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2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2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52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52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52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52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52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2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3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3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3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3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53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3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3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53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53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3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4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4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4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4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4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4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4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4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4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54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55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55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55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55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5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5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5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5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5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55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6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6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56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56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6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6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6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6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6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6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7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7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7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7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57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57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57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57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57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7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8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8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8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8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58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8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8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58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58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8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9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9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9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59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594"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595"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596"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597"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598"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59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60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60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60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60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604"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60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60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607"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60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60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610"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61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61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61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614"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61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61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617"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61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61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62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62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62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62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62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62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62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62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62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62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63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63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63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63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63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63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63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63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63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63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64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64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64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64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64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64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64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64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64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64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65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65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65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65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65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65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65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65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65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65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66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66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66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66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66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66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66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66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66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66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67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67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67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67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67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67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67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67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67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67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68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68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68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68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68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68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68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68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68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215265</xdr:rowOff>
    </xdr:to>
    <xdr:sp>
      <xdr:nvSpPr>
        <xdr:cNvPr id="689" name="Text Box 23"/>
        <xdr:cNvSpPr txBox="1"/>
      </xdr:nvSpPr>
      <xdr:spPr>
        <a:xfrm>
          <a:off x="5307330" y="81198720"/>
          <a:ext cx="80645" cy="44386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215265</xdr:rowOff>
    </xdr:to>
    <xdr:sp>
      <xdr:nvSpPr>
        <xdr:cNvPr id="690" name="Text Box 23"/>
        <xdr:cNvSpPr txBox="1"/>
      </xdr:nvSpPr>
      <xdr:spPr>
        <a:xfrm>
          <a:off x="5307330" y="81198720"/>
          <a:ext cx="80645" cy="44386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215265</xdr:rowOff>
    </xdr:to>
    <xdr:sp>
      <xdr:nvSpPr>
        <xdr:cNvPr id="691" name="Text Box 23"/>
        <xdr:cNvSpPr txBox="1"/>
      </xdr:nvSpPr>
      <xdr:spPr>
        <a:xfrm>
          <a:off x="5307330" y="81198720"/>
          <a:ext cx="80645" cy="44386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69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69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69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69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69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69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69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69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70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70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70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70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70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70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70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70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70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70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71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71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71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71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71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71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71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71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71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71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72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72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72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72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72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72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72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72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72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72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73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73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73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73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73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73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73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73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73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73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74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74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74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74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74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74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74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74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74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74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750"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75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75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75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75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755"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75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75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75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75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76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76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76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76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76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76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76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76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76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76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77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77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77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77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77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77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77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77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77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77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78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78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78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78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78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78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196215</xdr:rowOff>
    </xdr:to>
    <xdr:sp>
      <xdr:nvSpPr>
        <xdr:cNvPr id="786" name="Text Box 23"/>
        <xdr:cNvSpPr txBox="1"/>
      </xdr:nvSpPr>
      <xdr:spPr>
        <a:xfrm>
          <a:off x="5307330" y="81198720"/>
          <a:ext cx="80645" cy="19621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78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78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78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174625</xdr:rowOff>
    </xdr:to>
    <xdr:sp>
      <xdr:nvSpPr>
        <xdr:cNvPr id="790" name="Text Box 23"/>
        <xdr:cNvSpPr txBox="1"/>
      </xdr:nvSpPr>
      <xdr:spPr>
        <a:xfrm>
          <a:off x="5307330" y="81198720"/>
          <a:ext cx="80645" cy="17462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196215</xdr:rowOff>
    </xdr:to>
    <xdr:sp>
      <xdr:nvSpPr>
        <xdr:cNvPr id="791" name="Text Box 23"/>
        <xdr:cNvSpPr txBox="1"/>
      </xdr:nvSpPr>
      <xdr:spPr>
        <a:xfrm>
          <a:off x="5307330" y="81198720"/>
          <a:ext cx="80645" cy="19621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79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79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79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79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79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79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79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79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80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80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0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0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0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0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0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0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0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0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1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1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1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1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81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81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1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1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1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1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2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82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82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2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2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2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2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2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82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82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3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3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3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3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3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83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3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3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83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83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4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4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4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4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4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84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4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4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84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84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5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5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5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5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5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85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85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85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5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5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6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6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6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86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6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6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86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86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6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6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7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7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7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87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87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87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7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7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7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7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8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88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8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8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88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88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8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8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8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8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9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89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89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89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9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9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9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9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89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89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0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0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90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90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0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0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0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0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0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90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91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91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1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1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1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1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1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91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1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1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92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92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2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2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2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2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2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92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92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92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xdr:rowOff>
    </xdr:to>
    <xdr:sp>
      <xdr:nvSpPr>
        <xdr:cNvPr id="930" name="Text Box 23"/>
        <xdr:cNvSpPr txBox="1"/>
      </xdr:nvSpPr>
      <xdr:spPr>
        <a:xfrm>
          <a:off x="5307330" y="81198720"/>
          <a:ext cx="80645" cy="23749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3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3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xdr:rowOff>
    </xdr:to>
    <xdr:sp>
      <xdr:nvSpPr>
        <xdr:cNvPr id="933" name="Text Box 23"/>
        <xdr:cNvSpPr txBox="1"/>
      </xdr:nvSpPr>
      <xdr:spPr>
        <a:xfrm>
          <a:off x="5307330" y="81198720"/>
          <a:ext cx="80645" cy="23749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3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93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xdr:rowOff>
    </xdr:to>
    <xdr:sp>
      <xdr:nvSpPr>
        <xdr:cNvPr id="936" name="Text Box 23"/>
        <xdr:cNvSpPr txBox="1"/>
      </xdr:nvSpPr>
      <xdr:spPr>
        <a:xfrm>
          <a:off x="5307330" y="81198720"/>
          <a:ext cx="80645" cy="23749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3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93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93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xdr:rowOff>
    </xdr:to>
    <xdr:sp>
      <xdr:nvSpPr>
        <xdr:cNvPr id="940" name="Text Box 23"/>
        <xdr:cNvSpPr txBox="1"/>
      </xdr:nvSpPr>
      <xdr:spPr>
        <a:xfrm>
          <a:off x="5307330" y="81198720"/>
          <a:ext cx="80645" cy="23749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4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4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xdr:rowOff>
    </xdr:to>
    <xdr:sp>
      <xdr:nvSpPr>
        <xdr:cNvPr id="943" name="Text Box 23"/>
        <xdr:cNvSpPr txBox="1"/>
      </xdr:nvSpPr>
      <xdr:spPr>
        <a:xfrm>
          <a:off x="5307330" y="81198720"/>
          <a:ext cx="80645" cy="23749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4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94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94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94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94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4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5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5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5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5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95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5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5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95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95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5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6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6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6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6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96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96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96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96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6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6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7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7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7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97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7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7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97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97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7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7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8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8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8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98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98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98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98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8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8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8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9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9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99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9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9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99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99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9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9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99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0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0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00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00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00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00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00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0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0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0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1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1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01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1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1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01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01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1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1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1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2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2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02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02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02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02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02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2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2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2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3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3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03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3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3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03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03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3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3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3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4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4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4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4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4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4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4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04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04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04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05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05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5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5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5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5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5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05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5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5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06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06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6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6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6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6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6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6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6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6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7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7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07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07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07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07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07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7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7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7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8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8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08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8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8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08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08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8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8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8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9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09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1092"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1093"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1094"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1095"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1096"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09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09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09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10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10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1102"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10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10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1105"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10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10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1108"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10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11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11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1112"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11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11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1115"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11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11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11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11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12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12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12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12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12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12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12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12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12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12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13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13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13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13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13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13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13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13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13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13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14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14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14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14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14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14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14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14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14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14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15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15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15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15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15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15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15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15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15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15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16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16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16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16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16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16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16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16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16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16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17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17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17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17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17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17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17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17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17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17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18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18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18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18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18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18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18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215265</xdr:rowOff>
    </xdr:to>
    <xdr:sp>
      <xdr:nvSpPr>
        <xdr:cNvPr id="1187" name="Text Box 23"/>
        <xdr:cNvSpPr txBox="1"/>
      </xdr:nvSpPr>
      <xdr:spPr>
        <a:xfrm>
          <a:off x="5307330" y="81198720"/>
          <a:ext cx="80645" cy="44386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215265</xdr:rowOff>
    </xdr:to>
    <xdr:sp>
      <xdr:nvSpPr>
        <xdr:cNvPr id="1188" name="Text Box 23"/>
        <xdr:cNvSpPr txBox="1"/>
      </xdr:nvSpPr>
      <xdr:spPr>
        <a:xfrm>
          <a:off x="5307330" y="81198720"/>
          <a:ext cx="80645" cy="44386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215265</xdr:rowOff>
    </xdr:to>
    <xdr:sp>
      <xdr:nvSpPr>
        <xdr:cNvPr id="1189" name="Text Box 23"/>
        <xdr:cNvSpPr txBox="1"/>
      </xdr:nvSpPr>
      <xdr:spPr>
        <a:xfrm>
          <a:off x="5307330" y="81198720"/>
          <a:ext cx="80645" cy="44386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19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19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19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19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19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19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19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19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19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19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20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20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20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20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20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20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20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20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20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20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21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21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21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21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21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21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21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21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21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21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22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22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22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22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22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22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22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22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22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22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23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23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23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23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23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23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23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23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23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23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24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24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24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24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24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24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24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24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1248"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24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25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25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25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1253"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25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25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25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25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25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25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26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26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26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26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26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26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26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26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26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26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27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27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27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27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27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27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276"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277"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27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27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280"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281"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282"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283"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196215</xdr:rowOff>
    </xdr:to>
    <xdr:sp>
      <xdr:nvSpPr>
        <xdr:cNvPr id="1284" name="Text Box 23"/>
        <xdr:cNvSpPr txBox="1"/>
      </xdr:nvSpPr>
      <xdr:spPr>
        <a:xfrm>
          <a:off x="5307330" y="81198720"/>
          <a:ext cx="80645" cy="19621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285"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286"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287"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174625</xdr:rowOff>
    </xdr:to>
    <xdr:sp>
      <xdr:nvSpPr>
        <xdr:cNvPr id="1288" name="Text Box 23"/>
        <xdr:cNvSpPr txBox="1"/>
      </xdr:nvSpPr>
      <xdr:spPr>
        <a:xfrm>
          <a:off x="5307330" y="81198720"/>
          <a:ext cx="80645" cy="17462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196215</xdr:rowOff>
    </xdr:to>
    <xdr:sp>
      <xdr:nvSpPr>
        <xdr:cNvPr id="1289" name="Text Box 23"/>
        <xdr:cNvSpPr txBox="1"/>
      </xdr:nvSpPr>
      <xdr:spPr>
        <a:xfrm>
          <a:off x="5307330" y="81198720"/>
          <a:ext cx="80645" cy="19621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290"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291"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292"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293"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294"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295"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296"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297"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298"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299"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0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0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0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0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0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0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0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0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0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0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1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1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312"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313"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1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1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1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1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1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319"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320"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2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2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2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2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2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326"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327"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2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2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3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3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3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333"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3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3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336"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337"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3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3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4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4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4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343"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4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4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346"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347"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4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4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5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5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5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353"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354"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355"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5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5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5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5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6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361"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6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6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364"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365"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6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6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6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6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7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371"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372"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373"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7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7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7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7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7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379"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8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8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382"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383"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8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8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8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8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8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389"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390"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391"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9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9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9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9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9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397"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9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39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400"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401"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0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0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0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0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0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407"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408"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409"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1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1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1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1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1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415"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1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1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418"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419"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2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2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2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2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2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425"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426"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427"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4445</xdr:rowOff>
    </xdr:to>
    <xdr:sp>
      <xdr:nvSpPr>
        <xdr:cNvPr id="1428" name="Text Box 23"/>
        <xdr:cNvSpPr txBox="1"/>
      </xdr:nvSpPr>
      <xdr:spPr>
        <a:xfrm>
          <a:off x="5307330" y="81198720"/>
          <a:ext cx="80645" cy="23304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2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3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4445</xdr:rowOff>
    </xdr:to>
    <xdr:sp>
      <xdr:nvSpPr>
        <xdr:cNvPr id="1431" name="Text Box 23"/>
        <xdr:cNvSpPr txBox="1"/>
      </xdr:nvSpPr>
      <xdr:spPr>
        <a:xfrm>
          <a:off x="5307330" y="81198720"/>
          <a:ext cx="80645" cy="23304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3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433"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4445</xdr:rowOff>
    </xdr:to>
    <xdr:sp>
      <xdr:nvSpPr>
        <xdr:cNvPr id="1434" name="Text Box 23"/>
        <xdr:cNvSpPr txBox="1"/>
      </xdr:nvSpPr>
      <xdr:spPr>
        <a:xfrm>
          <a:off x="5307330" y="81198720"/>
          <a:ext cx="80645" cy="23304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3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436"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437"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4445</xdr:rowOff>
    </xdr:to>
    <xdr:sp>
      <xdr:nvSpPr>
        <xdr:cNvPr id="1438" name="Text Box 23"/>
        <xdr:cNvSpPr txBox="1"/>
      </xdr:nvSpPr>
      <xdr:spPr>
        <a:xfrm>
          <a:off x="5307330" y="81198720"/>
          <a:ext cx="80645" cy="23304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3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4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4445</xdr:rowOff>
    </xdr:to>
    <xdr:sp>
      <xdr:nvSpPr>
        <xdr:cNvPr id="1441" name="Text Box 23"/>
        <xdr:cNvSpPr txBox="1"/>
      </xdr:nvSpPr>
      <xdr:spPr>
        <a:xfrm>
          <a:off x="5307330" y="81198720"/>
          <a:ext cx="80645" cy="23304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4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443"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444"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445"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446"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4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4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4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5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5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452"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5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5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455"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456"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5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5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5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6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6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462"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463"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464"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465"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6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6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6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6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7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471"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7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7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474"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475"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7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7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7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7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8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481"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482"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483"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484"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8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8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8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8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8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490"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9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9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493"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494"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9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9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9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9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49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500"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501"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502"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503"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504"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0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0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0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0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0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510"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1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1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513"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514"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1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1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1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1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1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520"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521"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522"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523"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524"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2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2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2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2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2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530"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3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3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533"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534"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3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3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3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3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3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4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4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4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4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4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545"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546"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547"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548"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549"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5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5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5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5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5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555"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5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5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558"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559"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6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6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6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6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6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6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6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6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6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6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570"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571"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572"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573"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574"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7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7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7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7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7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580"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8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8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583"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584"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8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8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8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8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58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1590"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1591"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1592"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1593"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1594"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595"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596"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597"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598"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599"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1600"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0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0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1603"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0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605"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1606"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0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608"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609"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1610"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1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1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1613"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1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1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1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1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1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1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620"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2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2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2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2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2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626"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627"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628"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629"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630"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3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3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3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3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3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636"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3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3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639"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640"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4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4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4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4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4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646"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647"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4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4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5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5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5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653"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654"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655"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656"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657"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5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5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6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6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6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663"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6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6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666"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667"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6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6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7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7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7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673"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674"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675"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676"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677"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678"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679"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680"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681"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682"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683"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684"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212725</xdr:rowOff>
    </xdr:to>
    <xdr:sp>
      <xdr:nvSpPr>
        <xdr:cNvPr id="1685" name="Text Box 23"/>
        <xdr:cNvSpPr txBox="1"/>
      </xdr:nvSpPr>
      <xdr:spPr>
        <a:xfrm>
          <a:off x="5307330" y="81198720"/>
          <a:ext cx="80645" cy="44132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212725</xdr:rowOff>
    </xdr:to>
    <xdr:sp>
      <xdr:nvSpPr>
        <xdr:cNvPr id="1686" name="Text Box 23"/>
        <xdr:cNvSpPr txBox="1"/>
      </xdr:nvSpPr>
      <xdr:spPr>
        <a:xfrm>
          <a:off x="5307330" y="81198720"/>
          <a:ext cx="80645" cy="44132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212725</xdr:rowOff>
    </xdr:to>
    <xdr:sp>
      <xdr:nvSpPr>
        <xdr:cNvPr id="1687" name="Text Box 23"/>
        <xdr:cNvSpPr txBox="1"/>
      </xdr:nvSpPr>
      <xdr:spPr>
        <a:xfrm>
          <a:off x="5307330" y="81198720"/>
          <a:ext cx="80645" cy="44132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688"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689"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690"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691"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692"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9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9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9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9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9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698"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69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70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701"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702"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70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70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70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70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70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70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70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71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71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71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713"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714"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715"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71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71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71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71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72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721"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722"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723"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724"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725"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72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72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72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72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73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731"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73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73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734"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735"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73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73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73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73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74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741"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742"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743"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74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74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1746"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74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74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74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75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1751"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75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753"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754"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755"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756"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757"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758"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75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76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76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762"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76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764"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765"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76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76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76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769"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26035</xdr:rowOff>
    </xdr:to>
    <xdr:sp>
      <xdr:nvSpPr>
        <xdr:cNvPr id="1770" name="Text Box 23"/>
        <xdr:cNvSpPr txBox="1"/>
      </xdr:nvSpPr>
      <xdr:spPr>
        <a:xfrm>
          <a:off x="5307330" y="81198720"/>
          <a:ext cx="80645" cy="25463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77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77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77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77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77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77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77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77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77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78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78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196215</xdr:rowOff>
    </xdr:to>
    <xdr:sp>
      <xdr:nvSpPr>
        <xdr:cNvPr id="1782" name="Text Box 23"/>
        <xdr:cNvSpPr txBox="1"/>
      </xdr:nvSpPr>
      <xdr:spPr>
        <a:xfrm>
          <a:off x="5307330" y="81198720"/>
          <a:ext cx="80645" cy="19621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78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78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78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174625</xdr:rowOff>
    </xdr:to>
    <xdr:sp>
      <xdr:nvSpPr>
        <xdr:cNvPr id="1786" name="Text Box 23"/>
        <xdr:cNvSpPr txBox="1"/>
      </xdr:nvSpPr>
      <xdr:spPr>
        <a:xfrm>
          <a:off x="5307330" y="81198720"/>
          <a:ext cx="80645" cy="17462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196215</xdr:rowOff>
    </xdr:to>
    <xdr:sp>
      <xdr:nvSpPr>
        <xdr:cNvPr id="1787" name="Text Box 23"/>
        <xdr:cNvSpPr txBox="1"/>
      </xdr:nvSpPr>
      <xdr:spPr>
        <a:xfrm>
          <a:off x="5307330" y="81198720"/>
          <a:ext cx="80645" cy="19621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78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78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79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79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79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79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79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79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79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79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79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79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0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0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0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0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0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0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0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0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0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0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81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81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1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1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1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1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1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81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81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1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2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2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2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2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82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82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2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2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2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2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3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83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3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3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83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83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3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3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3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3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4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84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4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4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84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84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4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4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4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4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5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85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85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85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5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5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5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5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5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85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6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6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86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86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6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6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6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6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6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86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87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87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7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7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7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7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7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87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7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7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88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88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8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8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8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8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8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88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88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88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9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9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9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9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9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89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9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89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89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89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0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0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0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0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0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90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90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90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0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0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1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1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1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91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1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1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91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91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1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1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2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2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2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92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92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92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xdr:rowOff>
    </xdr:to>
    <xdr:sp>
      <xdr:nvSpPr>
        <xdr:cNvPr id="1926" name="Text Box 23"/>
        <xdr:cNvSpPr txBox="1"/>
      </xdr:nvSpPr>
      <xdr:spPr>
        <a:xfrm>
          <a:off x="5307330" y="81198720"/>
          <a:ext cx="80645" cy="23749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2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2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xdr:rowOff>
    </xdr:to>
    <xdr:sp>
      <xdr:nvSpPr>
        <xdr:cNvPr id="1929" name="Text Box 23"/>
        <xdr:cNvSpPr txBox="1"/>
      </xdr:nvSpPr>
      <xdr:spPr>
        <a:xfrm>
          <a:off x="5307330" y="81198720"/>
          <a:ext cx="80645" cy="23749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3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93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xdr:rowOff>
    </xdr:to>
    <xdr:sp>
      <xdr:nvSpPr>
        <xdr:cNvPr id="1932" name="Text Box 23"/>
        <xdr:cNvSpPr txBox="1"/>
      </xdr:nvSpPr>
      <xdr:spPr>
        <a:xfrm>
          <a:off x="5307330" y="81198720"/>
          <a:ext cx="80645" cy="23749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3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93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93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xdr:rowOff>
    </xdr:to>
    <xdr:sp>
      <xdr:nvSpPr>
        <xdr:cNvPr id="1936" name="Text Box 23"/>
        <xdr:cNvSpPr txBox="1"/>
      </xdr:nvSpPr>
      <xdr:spPr>
        <a:xfrm>
          <a:off x="5307330" y="81198720"/>
          <a:ext cx="80645" cy="23749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3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3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xdr:rowOff>
    </xdr:to>
    <xdr:sp>
      <xdr:nvSpPr>
        <xdr:cNvPr id="1939" name="Text Box 23"/>
        <xdr:cNvSpPr txBox="1"/>
      </xdr:nvSpPr>
      <xdr:spPr>
        <a:xfrm>
          <a:off x="5307330" y="81198720"/>
          <a:ext cx="80645" cy="23749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4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94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94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94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94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4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4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4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4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4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95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5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5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95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95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5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5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5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5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5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96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96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96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96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6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6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6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6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6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96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7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7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97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97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7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7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7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7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7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97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98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98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98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8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8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8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8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8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98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8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9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99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99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9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9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9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9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199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99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199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00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00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00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0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0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0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0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0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00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0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1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01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01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1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1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1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1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1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01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01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02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02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02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2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2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2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2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2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02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2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3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03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03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3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3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3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3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3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3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3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4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4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4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04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04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04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04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04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4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4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5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5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5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05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5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5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05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05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5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5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6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6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6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6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6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6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6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6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06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06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07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07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07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7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7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7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7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7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07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7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8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08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08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8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8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8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8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8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2088"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2089"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2090"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2091"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2092"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09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09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09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09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09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2098"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09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0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2101"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0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10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2104"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0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10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10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2108"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0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1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2111"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1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1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1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1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1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1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11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1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2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2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2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2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12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12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12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12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12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2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3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3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3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3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13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3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3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13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13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3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4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4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4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4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14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14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4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4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4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4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5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15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15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15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15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15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5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5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5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5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6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16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6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6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16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16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6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6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6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6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7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17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17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17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17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17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17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17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17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17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18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18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18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215265</xdr:rowOff>
    </xdr:to>
    <xdr:sp>
      <xdr:nvSpPr>
        <xdr:cNvPr id="2183" name="Text Box 23"/>
        <xdr:cNvSpPr txBox="1"/>
      </xdr:nvSpPr>
      <xdr:spPr>
        <a:xfrm>
          <a:off x="5307330" y="81198720"/>
          <a:ext cx="80645" cy="44386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215265</xdr:rowOff>
    </xdr:to>
    <xdr:sp>
      <xdr:nvSpPr>
        <xdr:cNvPr id="2184" name="Text Box 23"/>
        <xdr:cNvSpPr txBox="1"/>
      </xdr:nvSpPr>
      <xdr:spPr>
        <a:xfrm>
          <a:off x="5307330" y="81198720"/>
          <a:ext cx="80645" cy="44386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215265</xdr:rowOff>
    </xdr:to>
    <xdr:sp>
      <xdr:nvSpPr>
        <xdr:cNvPr id="2185" name="Text Box 23"/>
        <xdr:cNvSpPr txBox="1"/>
      </xdr:nvSpPr>
      <xdr:spPr>
        <a:xfrm>
          <a:off x="5307330" y="81198720"/>
          <a:ext cx="80645" cy="44386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18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18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18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18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19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9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9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9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9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9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19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9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19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19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20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20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20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20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20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20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20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20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20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20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21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21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21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21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21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21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21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21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21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21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22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22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22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22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22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22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22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22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22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22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23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23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23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23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23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23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23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23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23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23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24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24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24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24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2244"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24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24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24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24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2249"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25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25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25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25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25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25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25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25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25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25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26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26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26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26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26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26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26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26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26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26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27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27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27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27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27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27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27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27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27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27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196215</xdr:rowOff>
    </xdr:to>
    <xdr:sp>
      <xdr:nvSpPr>
        <xdr:cNvPr id="2280" name="Text Box 23"/>
        <xdr:cNvSpPr txBox="1"/>
      </xdr:nvSpPr>
      <xdr:spPr>
        <a:xfrm>
          <a:off x="5307330" y="81198720"/>
          <a:ext cx="80645" cy="19621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28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28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28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174625</xdr:rowOff>
    </xdr:to>
    <xdr:sp>
      <xdr:nvSpPr>
        <xdr:cNvPr id="2284" name="Text Box 23"/>
        <xdr:cNvSpPr txBox="1"/>
      </xdr:nvSpPr>
      <xdr:spPr>
        <a:xfrm>
          <a:off x="5307330" y="81198720"/>
          <a:ext cx="80645" cy="17462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196215</xdr:rowOff>
    </xdr:to>
    <xdr:sp>
      <xdr:nvSpPr>
        <xdr:cNvPr id="2285" name="Text Box 23"/>
        <xdr:cNvSpPr txBox="1"/>
      </xdr:nvSpPr>
      <xdr:spPr>
        <a:xfrm>
          <a:off x="5307330" y="81198720"/>
          <a:ext cx="80645" cy="19621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28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28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28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28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29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29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29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29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29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29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29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29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29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29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0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0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0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0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0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0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0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0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30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30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1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1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1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1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1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31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31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1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1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1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2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2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32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32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2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2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2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2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2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32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3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3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33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33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3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3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3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3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3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33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4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4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34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34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4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4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4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4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4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34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35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35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5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5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5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5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5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35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5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5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36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36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6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6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6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6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6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36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36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36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7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7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7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7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7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37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7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7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37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37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8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8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8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8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8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38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38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38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8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8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9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9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9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39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9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9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39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39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9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39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0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0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0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40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40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40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0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0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0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0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1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41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1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1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41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41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1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1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1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1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2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42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42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42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xdr:rowOff>
    </xdr:to>
    <xdr:sp>
      <xdr:nvSpPr>
        <xdr:cNvPr id="2424" name="Text Box 23"/>
        <xdr:cNvSpPr txBox="1"/>
      </xdr:nvSpPr>
      <xdr:spPr>
        <a:xfrm>
          <a:off x="5307330" y="81198720"/>
          <a:ext cx="80645" cy="23749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2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2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xdr:rowOff>
    </xdr:to>
    <xdr:sp>
      <xdr:nvSpPr>
        <xdr:cNvPr id="2427" name="Text Box 23"/>
        <xdr:cNvSpPr txBox="1"/>
      </xdr:nvSpPr>
      <xdr:spPr>
        <a:xfrm>
          <a:off x="5307330" y="81198720"/>
          <a:ext cx="80645" cy="23749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2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42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xdr:rowOff>
    </xdr:to>
    <xdr:sp>
      <xdr:nvSpPr>
        <xdr:cNvPr id="2430" name="Text Box 23"/>
        <xdr:cNvSpPr txBox="1"/>
      </xdr:nvSpPr>
      <xdr:spPr>
        <a:xfrm>
          <a:off x="5307330" y="81198720"/>
          <a:ext cx="80645" cy="23749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3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43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43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xdr:rowOff>
    </xdr:to>
    <xdr:sp>
      <xdr:nvSpPr>
        <xdr:cNvPr id="2434" name="Text Box 23"/>
        <xdr:cNvSpPr txBox="1"/>
      </xdr:nvSpPr>
      <xdr:spPr>
        <a:xfrm>
          <a:off x="5307330" y="81198720"/>
          <a:ext cx="80645" cy="23749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3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3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xdr:rowOff>
    </xdr:to>
    <xdr:sp>
      <xdr:nvSpPr>
        <xdr:cNvPr id="2437" name="Text Box 23"/>
        <xdr:cNvSpPr txBox="1"/>
      </xdr:nvSpPr>
      <xdr:spPr>
        <a:xfrm>
          <a:off x="5307330" y="81198720"/>
          <a:ext cx="80645" cy="23749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3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43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44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44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44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4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4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4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4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4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44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4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5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45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45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5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5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5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5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5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45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45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46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46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6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6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6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6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6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46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6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6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47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47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7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7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7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7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7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47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47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47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48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8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8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8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8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8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48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8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8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48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49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9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9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9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9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49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49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49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49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49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50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0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0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0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0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0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50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0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0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50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51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1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1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1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1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1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51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51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51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51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52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2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2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2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2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2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52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2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2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52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53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3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3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3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3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3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3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3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3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3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4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54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54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54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54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54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4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4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4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4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5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55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5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5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55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55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5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5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5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5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6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6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6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6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6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6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56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56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56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56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57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7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7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7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7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7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57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7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7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57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58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8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8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8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8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8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2586"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2587"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2588"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2589"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2590"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59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59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59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59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59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2596"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9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59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2599"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0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60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2602"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0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60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60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2606"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0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0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2609"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1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1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1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1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1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1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61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1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1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1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2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2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62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62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62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62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62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2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2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2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3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3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63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3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3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63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63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3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3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3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4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4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64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64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4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4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4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4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4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64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65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65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65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65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5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5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5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5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5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65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6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6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66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66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6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6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6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6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6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66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67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67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67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67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67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67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67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67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67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67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68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215265</xdr:rowOff>
    </xdr:to>
    <xdr:sp>
      <xdr:nvSpPr>
        <xdr:cNvPr id="2681" name="Text Box 23"/>
        <xdr:cNvSpPr txBox="1"/>
      </xdr:nvSpPr>
      <xdr:spPr>
        <a:xfrm>
          <a:off x="5307330" y="81198720"/>
          <a:ext cx="80645" cy="44386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215265</xdr:rowOff>
    </xdr:to>
    <xdr:sp>
      <xdr:nvSpPr>
        <xdr:cNvPr id="2682" name="Text Box 23"/>
        <xdr:cNvSpPr txBox="1"/>
      </xdr:nvSpPr>
      <xdr:spPr>
        <a:xfrm>
          <a:off x="5307330" y="81198720"/>
          <a:ext cx="80645" cy="44386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215265</xdr:rowOff>
    </xdr:to>
    <xdr:sp>
      <xdr:nvSpPr>
        <xdr:cNvPr id="2683" name="Text Box 23"/>
        <xdr:cNvSpPr txBox="1"/>
      </xdr:nvSpPr>
      <xdr:spPr>
        <a:xfrm>
          <a:off x="5307330" y="81198720"/>
          <a:ext cx="80645" cy="44386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68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68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68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68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68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8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9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9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9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9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69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9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9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69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69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69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70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70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70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70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70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70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70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70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70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70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71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71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71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71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71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71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71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71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71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71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72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72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72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72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72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72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72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72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72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72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73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73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73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73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73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73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73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73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73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73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74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74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2742"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74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74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74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74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2747"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74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74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75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75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75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75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75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75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75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75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75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75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76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76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76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76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76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76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76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76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76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76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77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77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77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77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77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77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77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77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196215</xdr:rowOff>
    </xdr:to>
    <xdr:sp>
      <xdr:nvSpPr>
        <xdr:cNvPr id="2778" name="Text Box 23"/>
        <xdr:cNvSpPr txBox="1"/>
      </xdr:nvSpPr>
      <xdr:spPr>
        <a:xfrm>
          <a:off x="5307330" y="81198720"/>
          <a:ext cx="80645" cy="19621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77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78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78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174625</xdr:rowOff>
    </xdr:to>
    <xdr:sp>
      <xdr:nvSpPr>
        <xdr:cNvPr id="2782" name="Text Box 23"/>
        <xdr:cNvSpPr txBox="1"/>
      </xdr:nvSpPr>
      <xdr:spPr>
        <a:xfrm>
          <a:off x="5307330" y="81198720"/>
          <a:ext cx="80645" cy="17462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196215</xdr:rowOff>
    </xdr:to>
    <xdr:sp>
      <xdr:nvSpPr>
        <xdr:cNvPr id="2783" name="Text Box 23"/>
        <xdr:cNvSpPr txBox="1"/>
      </xdr:nvSpPr>
      <xdr:spPr>
        <a:xfrm>
          <a:off x="5307330" y="81198720"/>
          <a:ext cx="80645" cy="19621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78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78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78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78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78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78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79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79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79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79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79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79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79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79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79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79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0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0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0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0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0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0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80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80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0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0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1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1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1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81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81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1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1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1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1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1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82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82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2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2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2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2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2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82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2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2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83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83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3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3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3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3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3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83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3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3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84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84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4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4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4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4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4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84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84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84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5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5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5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5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5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85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5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5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85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85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6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6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6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6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6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86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86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86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6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6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7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7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7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87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7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7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87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87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7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7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8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8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8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88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88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88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8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8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8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8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9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89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9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9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89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89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9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9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9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89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0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90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90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90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0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0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0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0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0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90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1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1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91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91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1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1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1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1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1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91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92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92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xdr:rowOff>
    </xdr:to>
    <xdr:sp>
      <xdr:nvSpPr>
        <xdr:cNvPr id="2922" name="Text Box 23"/>
        <xdr:cNvSpPr txBox="1"/>
      </xdr:nvSpPr>
      <xdr:spPr>
        <a:xfrm>
          <a:off x="5307330" y="81198720"/>
          <a:ext cx="80645" cy="23749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2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2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xdr:rowOff>
    </xdr:to>
    <xdr:sp>
      <xdr:nvSpPr>
        <xdr:cNvPr id="2925" name="Text Box 23"/>
        <xdr:cNvSpPr txBox="1"/>
      </xdr:nvSpPr>
      <xdr:spPr>
        <a:xfrm>
          <a:off x="5307330" y="81198720"/>
          <a:ext cx="80645" cy="23749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2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92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xdr:rowOff>
    </xdr:to>
    <xdr:sp>
      <xdr:nvSpPr>
        <xdr:cNvPr id="2928" name="Text Box 23"/>
        <xdr:cNvSpPr txBox="1"/>
      </xdr:nvSpPr>
      <xdr:spPr>
        <a:xfrm>
          <a:off x="5307330" y="81198720"/>
          <a:ext cx="80645" cy="23749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2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93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93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xdr:rowOff>
    </xdr:to>
    <xdr:sp>
      <xdr:nvSpPr>
        <xdr:cNvPr id="2932" name="Text Box 23"/>
        <xdr:cNvSpPr txBox="1"/>
      </xdr:nvSpPr>
      <xdr:spPr>
        <a:xfrm>
          <a:off x="5307330" y="81198720"/>
          <a:ext cx="80645" cy="23749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3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3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xdr:rowOff>
    </xdr:to>
    <xdr:sp>
      <xdr:nvSpPr>
        <xdr:cNvPr id="2935" name="Text Box 23"/>
        <xdr:cNvSpPr txBox="1"/>
      </xdr:nvSpPr>
      <xdr:spPr>
        <a:xfrm>
          <a:off x="5307330" y="81198720"/>
          <a:ext cx="80645" cy="23749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3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93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93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93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94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4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4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4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4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4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94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4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4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94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95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5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5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5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5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5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95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95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95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95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6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6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6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6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6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96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6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6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96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96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7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7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7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7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7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97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97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97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97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7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8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8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8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8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98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8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8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98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98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8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9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9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9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9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99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99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99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99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299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299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0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0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0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0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00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0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0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00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00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0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1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1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1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1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01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01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01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01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01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1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2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2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2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2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02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2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2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02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02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2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3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3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3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3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3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3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3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3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3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03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04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04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04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04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4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4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4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4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4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04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5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5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05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05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5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5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5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5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5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5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6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6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6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6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06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06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06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06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06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6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7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7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7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7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07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7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7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07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07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7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8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8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8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8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3084"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3085"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3086"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3087"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3088"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08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09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09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09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09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3094"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9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9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3097"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09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09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3100"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0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10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10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3104"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0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0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3107"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0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0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1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1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1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1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11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1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1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1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1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1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12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12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12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12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12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2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2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2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2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2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13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3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3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13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13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3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3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3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3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3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14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14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4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4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4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4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4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14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14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14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15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15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5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5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5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5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5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15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5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5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16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16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6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6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6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6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6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16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16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16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17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17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17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17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17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17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17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17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17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215265</xdr:rowOff>
    </xdr:to>
    <xdr:sp>
      <xdr:nvSpPr>
        <xdr:cNvPr id="3179" name="Text Box 23"/>
        <xdr:cNvSpPr txBox="1"/>
      </xdr:nvSpPr>
      <xdr:spPr>
        <a:xfrm>
          <a:off x="5307330" y="81198720"/>
          <a:ext cx="80645" cy="44386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215265</xdr:rowOff>
    </xdr:to>
    <xdr:sp>
      <xdr:nvSpPr>
        <xdr:cNvPr id="3180" name="Text Box 23"/>
        <xdr:cNvSpPr txBox="1"/>
      </xdr:nvSpPr>
      <xdr:spPr>
        <a:xfrm>
          <a:off x="5307330" y="81198720"/>
          <a:ext cx="80645" cy="44386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215265</xdr:rowOff>
    </xdr:to>
    <xdr:sp>
      <xdr:nvSpPr>
        <xdr:cNvPr id="3181" name="Text Box 23"/>
        <xdr:cNvSpPr txBox="1"/>
      </xdr:nvSpPr>
      <xdr:spPr>
        <a:xfrm>
          <a:off x="5307330" y="81198720"/>
          <a:ext cx="80645" cy="44386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18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18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18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18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18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8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8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8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9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9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19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9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9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19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19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9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9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19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0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0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0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0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0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0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0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20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20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20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1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1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1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1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1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21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21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21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21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21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2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2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2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2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2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22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2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2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22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22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3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3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3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3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3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23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23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23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3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3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3240"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4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4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4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4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84455</xdr:rowOff>
    </xdr:to>
    <xdr:sp>
      <xdr:nvSpPr>
        <xdr:cNvPr id="3245" name="Text Box 23"/>
        <xdr:cNvSpPr txBox="1"/>
      </xdr:nvSpPr>
      <xdr:spPr>
        <a:xfrm>
          <a:off x="5307330" y="81198720"/>
          <a:ext cx="80645" cy="31305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4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24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24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24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25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25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25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5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5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5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25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5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25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25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6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6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6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26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26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6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6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6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26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26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7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7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27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27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27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27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196215</xdr:rowOff>
    </xdr:to>
    <xdr:sp>
      <xdr:nvSpPr>
        <xdr:cNvPr id="3276" name="Text Box 23"/>
        <xdr:cNvSpPr txBox="1"/>
      </xdr:nvSpPr>
      <xdr:spPr>
        <a:xfrm>
          <a:off x="5307330" y="81198720"/>
          <a:ext cx="80645" cy="19621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27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27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27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179705</xdr:rowOff>
    </xdr:to>
    <xdr:sp>
      <xdr:nvSpPr>
        <xdr:cNvPr id="3280" name="Text Box 23"/>
        <xdr:cNvSpPr txBox="1"/>
      </xdr:nvSpPr>
      <xdr:spPr>
        <a:xfrm>
          <a:off x="5307330" y="81198720"/>
          <a:ext cx="80645" cy="17970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196215</xdr:rowOff>
    </xdr:to>
    <xdr:sp>
      <xdr:nvSpPr>
        <xdr:cNvPr id="3281" name="Text Box 23"/>
        <xdr:cNvSpPr txBox="1"/>
      </xdr:nvSpPr>
      <xdr:spPr>
        <a:xfrm>
          <a:off x="5307330" y="81198720"/>
          <a:ext cx="80645" cy="19621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28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28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28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28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28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28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28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28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29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29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9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9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9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9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9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9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9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29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0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0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0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0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30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30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0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0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0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0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1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31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31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1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1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1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1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1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31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31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2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2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2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2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2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32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2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2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32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32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3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3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3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3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3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33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3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3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33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33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4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4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4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4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4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34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34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34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4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4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5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5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5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35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5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5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35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35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5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5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6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6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6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36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36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36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6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6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6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6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7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37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7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7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37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37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7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7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7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7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8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38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38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38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8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8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8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8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8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38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9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9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39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39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9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9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9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9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39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39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40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40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0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0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0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0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0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40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0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0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41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41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1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1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1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1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1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41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41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41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xdr:rowOff>
    </xdr:to>
    <xdr:sp>
      <xdr:nvSpPr>
        <xdr:cNvPr id="3420" name="Text Box 23"/>
        <xdr:cNvSpPr txBox="1"/>
      </xdr:nvSpPr>
      <xdr:spPr>
        <a:xfrm>
          <a:off x="5307330" y="81198720"/>
          <a:ext cx="80645" cy="23749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2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2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xdr:rowOff>
    </xdr:to>
    <xdr:sp>
      <xdr:nvSpPr>
        <xdr:cNvPr id="3423" name="Text Box 23"/>
        <xdr:cNvSpPr txBox="1"/>
      </xdr:nvSpPr>
      <xdr:spPr>
        <a:xfrm>
          <a:off x="5307330" y="81198720"/>
          <a:ext cx="80645" cy="23749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2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42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xdr:rowOff>
    </xdr:to>
    <xdr:sp>
      <xdr:nvSpPr>
        <xdr:cNvPr id="3426" name="Text Box 23"/>
        <xdr:cNvSpPr txBox="1"/>
      </xdr:nvSpPr>
      <xdr:spPr>
        <a:xfrm>
          <a:off x="5307330" y="81198720"/>
          <a:ext cx="80645" cy="23749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2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42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42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xdr:rowOff>
    </xdr:to>
    <xdr:sp>
      <xdr:nvSpPr>
        <xdr:cNvPr id="3430" name="Text Box 23"/>
        <xdr:cNvSpPr txBox="1"/>
      </xdr:nvSpPr>
      <xdr:spPr>
        <a:xfrm>
          <a:off x="5307330" y="81198720"/>
          <a:ext cx="80645" cy="23749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3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3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xdr:rowOff>
    </xdr:to>
    <xdr:sp>
      <xdr:nvSpPr>
        <xdr:cNvPr id="3433" name="Text Box 23"/>
        <xdr:cNvSpPr txBox="1"/>
      </xdr:nvSpPr>
      <xdr:spPr>
        <a:xfrm>
          <a:off x="5307330" y="81198720"/>
          <a:ext cx="80645" cy="23749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3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43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43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43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43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3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4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4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4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4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44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4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4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44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44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4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5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5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5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5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45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45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45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45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5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5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6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6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6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46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6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6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46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46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6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6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7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7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7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47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47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47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47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7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7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7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8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8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48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8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8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48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48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8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8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8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9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9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49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49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49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49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49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9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9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49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0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0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50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0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0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50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50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0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0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0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1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1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51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51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51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51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51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1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1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1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2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2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52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2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2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52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52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2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2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2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3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3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3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3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3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3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3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53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53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53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54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54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4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4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4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4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4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54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4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4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55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55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5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5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5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5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5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5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5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5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6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6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56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56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56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56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56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6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6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6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7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7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57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7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7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57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57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7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7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7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8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8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88900</xdr:rowOff>
    </xdr:to>
    <xdr:sp>
      <xdr:nvSpPr>
        <xdr:cNvPr id="3582" name="Text Box 23"/>
        <xdr:cNvSpPr txBox="1"/>
      </xdr:nvSpPr>
      <xdr:spPr>
        <a:xfrm>
          <a:off x="5307330" y="81198720"/>
          <a:ext cx="80645" cy="31750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88900</xdr:rowOff>
    </xdr:to>
    <xdr:sp>
      <xdr:nvSpPr>
        <xdr:cNvPr id="3583" name="Text Box 23"/>
        <xdr:cNvSpPr txBox="1"/>
      </xdr:nvSpPr>
      <xdr:spPr>
        <a:xfrm>
          <a:off x="5307330" y="81198720"/>
          <a:ext cx="80645" cy="31750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88900</xdr:rowOff>
    </xdr:to>
    <xdr:sp>
      <xdr:nvSpPr>
        <xdr:cNvPr id="3584" name="Text Box 23"/>
        <xdr:cNvSpPr txBox="1"/>
      </xdr:nvSpPr>
      <xdr:spPr>
        <a:xfrm>
          <a:off x="5307330" y="81198720"/>
          <a:ext cx="80645" cy="31750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88900</xdr:rowOff>
    </xdr:to>
    <xdr:sp>
      <xdr:nvSpPr>
        <xdr:cNvPr id="3585" name="Text Box 23"/>
        <xdr:cNvSpPr txBox="1"/>
      </xdr:nvSpPr>
      <xdr:spPr>
        <a:xfrm>
          <a:off x="5307330" y="81198720"/>
          <a:ext cx="80645" cy="31750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88900</xdr:rowOff>
    </xdr:to>
    <xdr:sp>
      <xdr:nvSpPr>
        <xdr:cNvPr id="3586" name="Text Box 23"/>
        <xdr:cNvSpPr txBox="1"/>
      </xdr:nvSpPr>
      <xdr:spPr>
        <a:xfrm>
          <a:off x="5307330" y="81198720"/>
          <a:ext cx="80645" cy="31750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58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58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58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59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59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88900</xdr:rowOff>
    </xdr:to>
    <xdr:sp>
      <xdr:nvSpPr>
        <xdr:cNvPr id="3592" name="Text Box 23"/>
        <xdr:cNvSpPr txBox="1"/>
      </xdr:nvSpPr>
      <xdr:spPr>
        <a:xfrm>
          <a:off x="5307330" y="81198720"/>
          <a:ext cx="80645" cy="31750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9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9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88900</xdr:rowOff>
    </xdr:to>
    <xdr:sp>
      <xdr:nvSpPr>
        <xdr:cNvPr id="3595" name="Text Box 23"/>
        <xdr:cNvSpPr txBox="1"/>
      </xdr:nvSpPr>
      <xdr:spPr>
        <a:xfrm>
          <a:off x="5307330" y="81198720"/>
          <a:ext cx="80645" cy="31750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9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59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88900</xdr:rowOff>
    </xdr:to>
    <xdr:sp>
      <xdr:nvSpPr>
        <xdr:cNvPr id="3598" name="Text Box 23"/>
        <xdr:cNvSpPr txBox="1"/>
      </xdr:nvSpPr>
      <xdr:spPr>
        <a:xfrm>
          <a:off x="5307330" y="81198720"/>
          <a:ext cx="80645" cy="31750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59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60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60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88900</xdr:rowOff>
    </xdr:to>
    <xdr:sp>
      <xdr:nvSpPr>
        <xdr:cNvPr id="3602" name="Text Box 23"/>
        <xdr:cNvSpPr txBox="1"/>
      </xdr:nvSpPr>
      <xdr:spPr>
        <a:xfrm>
          <a:off x="5307330" y="81198720"/>
          <a:ext cx="80645" cy="31750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0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0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88900</xdr:rowOff>
    </xdr:to>
    <xdr:sp>
      <xdr:nvSpPr>
        <xdr:cNvPr id="3605" name="Text Box 23"/>
        <xdr:cNvSpPr txBox="1"/>
      </xdr:nvSpPr>
      <xdr:spPr>
        <a:xfrm>
          <a:off x="5307330" y="81198720"/>
          <a:ext cx="80645" cy="31750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0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0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0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0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1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1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61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1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1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1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1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1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61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61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62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62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62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2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2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2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2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2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62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2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3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63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63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3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3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3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3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3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63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63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4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4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4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4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4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64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64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64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64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64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5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5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5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5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5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65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5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5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65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65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6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6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6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6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6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66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66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66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66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66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67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67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67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67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67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67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67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210185</xdr:rowOff>
    </xdr:to>
    <xdr:sp>
      <xdr:nvSpPr>
        <xdr:cNvPr id="3677" name="Text Box 23"/>
        <xdr:cNvSpPr txBox="1"/>
      </xdr:nvSpPr>
      <xdr:spPr>
        <a:xfrm>
          <a:off x="5307330" y="81198720"/>
          <a:ext cx="80645" cy="43878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210185</xdr:rowOff>
    </xdr:to>
    <xdr:sp>
      <xdr:nvSpPr>
        <xdr:cNvPr id="3678" name="Text Box 23"/>
        <xdr:cNvSpPr txBox="1"/>
      </xdr:nvSpPr>
      <xdr:spPr>
        <a:xfrm>
          <a:off x="5307330" y="81198720"/>
          <a:ext cx="80645" cy="43878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210185</xdr:rowOff>
    </xdr:to>
    <xdr:sp>
      <xdr:nvSpPr>
        <xdr:cNvPr id="3679" name="Text Box 23"/>
        <xdr:cNvSpPr txBox="1"/>
      </xdr:nvSpPr>
      <xdr:spPr>
        <a:xfrm>
          <a:off x="5307330" y="81198720"/>
          <a:ext cx="80645" cy="43878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68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68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68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68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68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8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8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8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8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8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69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9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9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69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69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9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9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9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9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69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0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0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0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0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0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70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70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70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0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0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1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1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1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71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71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71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71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71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1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1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2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2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2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72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2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2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72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72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2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2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3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3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3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73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73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73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3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3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88900</xdr:rowOff>
    </xdr:to>
    <xdr:sp>
      <xdr:nvSpPr>
        <xdr:cNvPr id="3738" name="Text Box 23"/>
        <xdr:cNvSpPr txBox="1"/>
      </xdr:nvSpPr>
      <xdr:spPr>
        <a:xfrm>
          <a:off x="5307330" y="81198720"/>
          <a:ext cx="80645" cy="31750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3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4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4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4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88900</xdr:rowOff>
    </xdr:to>
    <xdr:sp>
      <xdr:nvSpPr>
        <xdr:cNvPr id="3743" name="Text Box 23"/>
        <xdr:cNvSpPr txBox="1"/>
      </xdr:nvSpPr>
      <xdr:spPr>
        <a:xfrm>
          <a:off x="5307330" y="81198720"/>
          <a:ext cx="80645" cy="31750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4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74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74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74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74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74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75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5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5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5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75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5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75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75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5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5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6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76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76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6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6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6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76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76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6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6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77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77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77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77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196215</xdr:rowOff>
    </xdr:to>
    <xdr:sp>
      <xdr:nvSpPr>
        <xdr:cNvPr id="3774" name="Text Box 23"/>
        <xdr:cNvSpPr txBox="1"/>
      </xdr:nvSpPr>
      <xdr:spPr>
        <a:xfrm>
          <a:off x="5307330" y="81198720"/>
          <a:ext cx="80645" cy="19621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77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77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77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179705</xdr:rowOff>
    </xdr:to>
    <xdr:sp>
      <xdr:nvSpPr>
        <xdr:cNvPr id="3778" name="Text Box 23"/>
        <xdr:cNvSpPr txBox="1"/>
      </xdr:nvSpPr>
      <xdr:spPr>
        <a:xfrm>
          <a:off x="5307330" y="81198720"/>
          <a:ext cx="80645" cy="17970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196215</xdr:rowOff>
    </xdr:to>
    <xdr:sp>
      <xdr:nvSpPr>
        <xdr:cNvPr id="3779" name="Text Box 23"/>
        <xdr:cNvSpPr txBox="1"/>
      </xdr:nvSpPr>
      <xdr:spPr>
        <a:xfrm>
          <a:off x="5307330" y="81198720"/>
          <a:ext cx="80645" cy="19621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78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78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78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78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78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78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78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78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78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78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9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9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9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9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9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9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9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9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9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79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0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0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80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80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0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0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0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0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0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80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81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1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1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1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1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1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81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81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1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1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2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2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2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82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2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2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82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82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2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2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3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3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3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83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3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3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83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83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3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3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4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4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4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84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84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84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4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4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4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4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5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85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5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5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85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85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5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5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5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5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6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86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86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86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6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6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6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6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6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86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7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7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87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87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7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7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7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7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7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87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88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88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8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8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8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8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8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88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8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8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89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89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9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9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9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9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89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89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89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89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0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0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0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0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0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90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0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0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90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90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1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1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1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1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1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91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91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91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xdr:rowOff>
    </xdr:to>
    <xdr:sp>
      <xdr:nvSpPr>
        <xdr:cNvPr id="3918" name="Text Box 23"/>
        <xdr:cNvSpPr txBox="1"/>
      </xdr:nvSpPr>
      <xdr:spPr>
        <a:xfrm>
          <a:off x="5307330" y="81198720"/>
          <a:ext cx="80645" cy="23749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1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2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xdr:rowOff>
    </xdr:to>
    <xdr:sp>
      <xdr:nvSpPr>
        <xdr:cNvPr id="3921" name="Text Box 23"/>
        <xdr:cNvSpPr txBox="1"/>
      </xdr:nvSpPr>
      <xdr:spPr>
        <a:xfrm>
          <a:off x="5307330" y="81198720"/>
          <a:ext cx="80645" cy="23749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2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92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xdr:rowOff>
    </xdr:to>
    <xdr:sp>
      <xdr:nvSpPr>
        <xdr:cNvPr id="3924" name="Text Box 23"/>
        <xdr:cNvSpPr txBox="1"/>
      </xdr:nvSpPr>
      <xdr:spPr>
        <a:xfrm>
          <a:off x="5307330" y="81198720"/>
          <a:ext cx="80645" cy="23749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2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92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92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xdr:rowOff>
    </xdr:to>
    <xdr:sp>
      <xdr:nvSpPr>
        <xdr:cNvPr id="3928" name="Text Box 23"/>
        <xdr:cNvSpPr txBox="1"/>
      </xdr:nvSpPr>
      <xdr:spPr>
        <a:xfrm>
          <a:off x="5307330" y="81198720"/>
          <a:ext cx="80645" cy="23749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2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3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xdr:rowOff>
    </xdr:to>
    <xdr:sp>
      <xdr:nvSpPr>
        <xdr:cNvPr id="3931" name="Text Box 23"/>
        <xdr:cNvSpPr txBox="1"/>
      </xdr:nvSpPr>
      <xdr:spPr>
        <a:xfrm>
          <a:off x="5307330" y="81198720"/>
          <a:ext cx="80645" cy="23749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3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93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93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93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93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3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3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3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4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4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94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4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4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94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94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4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4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4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5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5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95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95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95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95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5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5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5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5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6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96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6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6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96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96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6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6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6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6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7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97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97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97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97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7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7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7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7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7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98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8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8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98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98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8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8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8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8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8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99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99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99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99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399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9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9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9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9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399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00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0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0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00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00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0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0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0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0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0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01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01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01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01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01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1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1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1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1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1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02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2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2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02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02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2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2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2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2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2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3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3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3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3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3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03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03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03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03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03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4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4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4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4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4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04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4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4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04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04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5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5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5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5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5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5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5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5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5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5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06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06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06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06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06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6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6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6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6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6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07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7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7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07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07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7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7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7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7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7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88900</xdr:rowOff>
    </xdr:to>
    <xdr:sp>
      <xdr:nvSpPr>
        <xdr:cNvPr id="4080" name="Text Box 23"/>
        <xdr:cNvSpPr txBox="1"/>
      </xdr:nvSpPr>
      <xdr:spPr>
        <a:xfrm>
          <a:off x="5307330" y="81198720"/>
          <a:ext cx="80645" cy="31750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88900</xdr:rowOff>
    </xdr:to>
    <xdr:sp>
      <xdr:nvSpPr>
        <xdr:cNvPr id="4081" name="Text Box 23"/>
        <xdr:cNvSpPr txBox="1"/>
      </xdr:nvSpPr>
      <xdr:spPr>
        <a:xfrm>
          <a:off x="5307330" y="81198720"/>
          <a:ext cx="80645" cy="31750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88900</xdr:rowOff>
    </xdr:to>
    <xdr:sp>
      <xdr:nvSpPr>
        <xdr:cNvPr id="4082" name="Text Box 23"/>
        <xdr:cNvSpPr txBox="1"/>
      </xdr:nvSpPr>
      <xdr:spPr>
        <a:xfrm>
          <a:off x="5307330" y="81198720"/>
          <a:ext cx="80645" cy="31750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88900</xdr:rowOff>
    </xdr:to>
    <xdr:sp>
      <xdr:nvSpPr>
        <xdr:cNvPr id="4083" name="Text Box 23"/>
        <xdr:cNvSpPr txBox="1"/>
      </xdr:nvSpPr>
      <xdr:spPr>
        <a:xfrm>
          <a:off x="5307330" y="81198720"/>
          <a:ext cx="80645" cy="31750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88900</xdr:rowOff>
    </xdr:to>
    <xdr:sp>
      <xdr:nvSpPr>
        <xdr:cNvPr id="4084" name="Text Box 23"/>
        <xdr:cNvSpPr txBox="1"/>
      </xdr:nvSpPr>
      <xdr:spPr>
        <a:xfrm>
          <a:off x="5307330" y="81198720"/>
          <a:ext cx="80645" cy="31750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08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08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08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08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08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88900</xdr:rowOff>
    </xdr:to>
    <xdr:sp>
      <xdr:nvSpPr>
        <xdr:cNvPr id="4090" name="Text Box 23"/>
        <xdr:cNvSpPr txBox="1"/>
      </xdr:nvSpPr>
      <xdr:spPr>
        <a:xfrm>
          <a:off x="5307330" y="81198720"/>
          <a:ext cx="80645" cy="31750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9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9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88900</xdr:rowOff>
    </xdr:to>
    <xdr:sp>
      <xdr:nvSpPr>
        <xdr:cNvPr id="4093" name="Text Box 23"/>
        <xdr:cNvSpPr txBox="1"/>
      </xdr:nvSpPr>
      <xdr:spPr>
        <a:xfrm>
          <a:off x="5307330" y="81198720"/>
          <a:ext cx="80645" cy="31750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9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09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88900</xdr:rowOff>
    </xdr:to>
    <xdr:sp>
      <xdr:nvSpPr>
        <xdr:cNvPr id="4096" name="Text Box 23"/>
        <xdr:cNvSpPr txBox="1"/>
      </xdr:nvSpPr>
      <xdr:spPr>
        <a:xfrm>
          <a:off x="5307330" y="81198720"/>
          <a:ext cx="80645" cy="31750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09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09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09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88900</xdr:rowOff>
    </xdr:to>
    <xdr:sp>
      <xdr:nvSpPr>
        <xdr:cNvPr id="4100" name="Text Box 23"/>
        <xdr:cNvSpPr txBox="1"/>
      </xdr:nvSpPr>
      <xdr:spPr>
        <a:xfrm>
          <a:off x="5307330" y="81198720"/>
          <a:ext cx="80645" cy="31750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0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0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88900</xdr:rowOff>
    </xdr:to>
    <xdr:sp>
      <xdr:nvSpPr>
        <xdr:cNvPr id="4103" name="Text Box 23"/>
        <xdr:cNvSpPr txBox="1"/>
      </xdr:nvSpPr>
      <xdr:spPr>
        <a:xfrm>
          <a:off x="5307330" y="81198720"/>
          <a:ext cx="80645" cy="31750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0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0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0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0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0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0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11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1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1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1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1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1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11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11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11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11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12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2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2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2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2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2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12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2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2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12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13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3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3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3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3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3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13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13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3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3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4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4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4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14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14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14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14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14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4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4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5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5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5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15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5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5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15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15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5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5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6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6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6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16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16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16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16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16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16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16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17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17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17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17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17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222885</xdr:rowOff>
    </xdr:to>
    <xdr:sp>
      <xdr:nvSpPr>
        <xdr:cNvPr id="4175" name="Text Box 23"/>
        <xdr:cNvSpPr txBox="1"/>
      </xdr:nvSpPr>
      <xdr:spPr>
        <a:xfrm>
          <a:off x="5307330" y="81198720"/>
          <a:ext cx="80645" cy="45148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222885</xdr:rowOff>
    </xdr:to>
    <xdr:sp>
      <xdr:nvSpPr>
        <xdr:cNvPr id="4176" name="Text Box 23"/>
        <xdr:cNvSpPr txBox="1"/>
      </xdr:nvSpPr>
      <xdr:spPr>
        <a:xfrm>
          <a:off x="5307330" y="81198720"/>
          <a:ext cx="80645" cy="45148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222885</xdr:rowOff>
    </xdr:to>
    <xdr:sp>
      <xdr:nvSpPr>
        <xdr:cNvPr id="4177" name="Text Box 23"/>
        <xdr:cNvSpPr txBox="1"/>
      </xdr:nvSpPr>
      <xdr:spPr>
        <a:xfrm>
          <a:off x="5307330" y="81198720"/>
          <a:ext cx="80645" cy="45148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17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17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18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18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18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8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8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8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8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8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18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8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9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19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19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9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9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9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9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9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9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19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20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20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20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20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20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20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20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20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20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20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21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21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21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21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21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21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21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21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21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21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22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22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22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22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22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22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22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22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22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22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23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231"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23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23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234"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235"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88900</xdr:rowOff>
    </xdr:to>
    <xdr:sp>
      <xdr:nvSpPr>
        <xdr:cNvPr id="4236" name="Text Box 23"/>
        <xdr:cNvSpPr txBox="1"/>
      </xdr:nvSpPr>
      <xdr:spPr>
        <a:xfrm>
          <a:off x="5307330" y="81198720"/>
          <a:ext cx="80645" cy="31750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23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23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23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24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88900</xdr:rowOff>
    </xdr:to>
    <xdr:sp>
      <xdr:nvSpPr>
        <xdr:cNvPr id="4241" name="Text Box 23"/>
        <xdr:cNvSpPr txBox="1"/>
      </xdr:nvSpPr>
      <xdr:spPr>
        <a:xfrm>
          <a:off x="5307330" y="81198720"/>
          <a:ext cx="80645" cy="31750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24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243"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24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24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246"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247"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248"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249"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250"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25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252"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25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254"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255"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256"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257"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258"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259"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100</xdr:row>
      <xdr:rowOff>28575</xdr:rowOff>
    </xdr:to>
    <xdr:sp>
      <xdr:nvSpPr>
        <xdr:cNvPr id="4260" name="Text Box 23"/>
        <xdr:cNvSpPr txBox="1"/>
      </xdr:nvSpPr>
      <xdr:spPr>
        <a:xfrm>
          <a:off x="5307330" y="81198720"/>
          <a:ext cx="80645" cy="257175"/>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261"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262"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474345</xdr:colOff>
      <xdr:row>99</xdr:row>
      <xdr:rowOff>0</xdr:rowOff>
    </xdr:from>
    <xdr:to>
      <xdr:col>6</xdr:col>
      <xdr:colOff>59690</xdr:colOff>
      <xdr:row>99</xdr:row>
      <xdr:rowOff>213360</xdr:rowOff>
    </xdr:to>
    <xdr:sp>
      <xdr:nvSpPr>
        <xdr:cNvPr id="4263" name="Text Box 23"/>
        <xdr:cNvSpPr txBox="1"/>
      </xdr:nvSpPr>
      <xdr:spPr>
        <a:xfrm>
          <a:off x="5307330" y="81198720"/>
          <a:ext cx="80645" cy="213360"/>
        </a:xfrm>
        <a:prstGeom prst="rect">
          <a:avLst/>
        </a:prstGeom>
        <a:noFill/>
        <a:ln w="9525">
          <a:noFill/>
        </a:ln>
      </xdr:spPr>
    </xdr:sp>
    <xdr:clientData/>
  </xdr:twoCellAnchor>
  <xdr:twoCellAnchor editAs="oneCell">
    <xdr:from>
      <xdr:col>5</xdr:col>
      <xdr:colOff>495300</xdr:colOff>
      <xdr:row>178</xdr:row>
      <xdr:rowOff>28575</xdr:rowOff>
    </xdr:from>
    <xdr:to>
      <xdr:col>6</xdr:col>
      <xdr:colOff>85725</xdr:colOff>
      <xdr:row>178</xdr:row>
      <xdr:rowOff>285750</xdr:rowOff>
    </xdr:to>
    <xdr:sp>
      <xdr:nvSpPr>
        <xdr:cNvPr id="4264" name="Text Box 23"/>
        <xdr:cNvSpPr txBox="1"/>
      </xdr:nvSpPr>
      <xdr:spPr>
        <a:xfrm>
          <a:off x="5328285" y="111859695"/>
          <a:ext cx="85725" cy="257175"/>
        </a:xfrm>
        <a:prstGeom prst="rect">
          <a:avLst/>
        </a:prstGeom>
        <a:noFill/>
        <a:ln w="9525">
          <a:noFill/>
        </a:ln>
      </xdr:spPr>
    </xdr:sp>
    <xdr:clientData/>
  </xdr:twoCellAnchor>
  <xdr:twoCellAnchor editAs="oneCell">
    <xdr:from>
      <xdr:col>5</xdr:col>
      <xdr:colOff>495300</xdr:colOff>
      <xdr:row>178</xdr:row>
      <xdr:rowOff>28575</xdr:rowOff>
    </xdr:from>
    <xdr:to>
      <xdr:col>6</xdr:col>
      <xdr:colOff>85725</xdr:colOff>
      <xdr:row>178</xdr:row>
      <xdr:rowOff>285750</xdr:rowOff>
    </xdr:to>
    <xdr:sp>
      <xdr:nvSpPr>
        <xdr:cNvPr id="4265" name="Text Box 23"/>
        <xdr:cNvSpPr txBox="1"/>
      </xdr:nvSpPr>
      <xdr:spPr>
        <a:xfrm>
          <a:off x="5328285" y="111859695"/>
          <a:ext cx="85725" cy="257175"/>
        </a:xfrm>
        <a:prstGeom prst="rect">
          <a:avLst/>
        </a:prstGeom>
        <a:noFill/>
        <a:ln w="9525">
          <a:noFill/>
        </a:ln>
      </xdr:spPr>
    </xdr:sp>
    <xdr:clientData/>
  </xdr:twoCellAnchor>
  <xdr:twoCellAnchor editAs="oneCell">
    <xdr:from>
      <xdr:col>5</xdr:col>
      <xdr:colOff>495300</xdr:colOff>
      <xdr:row>178</xdr:row>
      <xdr:rowOff>28575</xdr:rowOff>
    </xdr:from>
    <xdr:to>
      <xdr:col>6</xdr:col>
      <xdr:colOff>85725</xdr:colOff>
      <xdr:row>178</xdr:row>
      <xdr:rowOff>285750</xdr:rowOff>
    </xdr:to>
    <xdr:sp>
      <xdr:nvSpPr>
        <xdr:cNvPr id="4266" name="Text Box 23"/>
        <xdr:cNvSpPr txBox="1"/>
      </xdr:nvSpPr>
      <xdr:spPr>
        <a:xfrm>
          <a:off x="5328285" y="111859695"/>
          <a:ext cx="85725" cy="257175"/>
        </a:xfrm>
        <a:prstGeom prst="rect">
          <a:avLst/>
        </a:prstGeom>
        <a:noFill/>
        <a:ln w="9525">
          <a:noFill/>
        </a:ln>
      </xdr:spPr>
    </xdr:sp>
    <xdr:clientData/>
  </xdr:twoCellAnchor>
  <xdr:twoCellAnchor editAs="oneCell">
    <xdr:from>
      <xdr:col>5</xdr:col>
      <xdr:colOff>495300</xdr:colOff>
      <xdr:row>178</xdr:row>
      <xdr:rowOff>322580</xdr:rowOff>
    </xdr:from>
    <xdr:to>
      <xdr:col>6</xdr:col>
      <xdr:colOff>85725</xdr:colOff>
      <xdr:row>178</xdr:row>
      <xdr:rowOff>579755</xdr:rowOff>
    </xdr:to>
    <xdr:sp>
      <xdr:nvSpPr>
        <xdr:cNvPr id="4267" name="Text Box 23"/>
        <xdr:cNvSpPr txBox="1"/>
      </xdr:nvSpPr>
      <xdr:spPr>
        <a:xfrm>
          <a:off x="5328285" y="112153700"/>
          <a:ext cx="85725" cy="257175"/>
        </a:xfrm>
        <a:prstGeom prst="rect">
          <a:avLst/>
        </a:prstGeom>
        <a:noFill/>
        <a:ln w="9525">
          <a:noFill/>
        </a:ln>
      </xdr:spPr>
    </xdr:sp>
    <xdr:clientData/>
  </xdr:twoCellAnchor>
  <xdr:twoCellAnchor editAs="oneCell">
    <xdr:from>
      <xdr:col>5</xdr:col>
      <xdr:colOff>495300</xdr:colOff>
      <xdr:row>178</xdr:row>
      <xdr:rowOff>322580</xdr:rowOff>
    </xdr:from>
    <xdr:to>
      <xdr:col>6</xdr:col>
      <xdr:colOff>85725</xdr:colOff>
      <xdr:row>178</xdr:row>
      <xdr:rowOff>579755</xdr:rowOff>
    </xdr:to>
    <xdr:sp>
      <xdr:nvSpPr>
        <xdr:cNvPr id="4268" name="Text Box 23"/>
        <xdr:cNvSpPr txBox="1"/>
      </xdr:nvSpPr>
      <xdr:spPr>
        <a:xfrm>
          <a:off x="5328285" y="112153700"/>
          <a:ext cx="85725" cy="257175"/>
        </a:xfrm>
        <a:prstGeom prst="rect">
          <a:avLst/>
        </a:prstGeom>
        <a:noFill/>
        <a:ln w="9525">
          <a:noFill/>
        </a:ln>
      </xdr:spPr>
    </xdr:sp>
    <xdr:clientData/>
  </xdr:twoCellAnchor>
  <xdr:twoCellAnchor editAs="oneCell">
    <xdr:from>
      <xdr:col>5</xdr:col>
      <xdr:colOff>495300</xdr:colOff>
      <xdr:row>178</xdr:row>
      <xdr:rowOff>322580</xdr:rowOff>
    </xdr:from>
    <xdr:to>
      <xdr:col>6</xdr:col>
      <xdr:colOff>85725</xdr:colOff>
      <xdr:row>178</xdr:row>
      <xdr:rowOff>542925</xdr:rowOff>
    </xdr:to>
    <xdr:sp>
      <xdr:nvSpPr>
        <xdr:cNvPr id="4269" name="Text Box 23"/>
        <xdr:cNvSpPr txBox="1"/>
      </xdr:nvSpPr>
      <xdr:spPr>
        <a:xfrm>
          <a:off x="5328285" y="112153700"/>
          <a:ext cx="85725" cy="220345"/>
        </a:xfrm>
        <a:prstGeom prst="rect">
          <a:avLst/>
        </a:prstGeom>
        <a:noFill/>
        <a:ln w="9525">
          <a:noFill/>
        </a:ln>
      </xdr:spPr>
    </xdr:sp>
    <xdr:clientData/>
  </xdr:twoCellAnchor>
  <xdr:twoCellAnchor editAs="oneCell">
    <xdr:from>
      <xdr:col>5</xdr:col>
      <xdr:colOff>495300</xdr:colOff>
      <xdr:row>178</xdr:row>
      <xdr:rowOff>322580</xdr:rowOff>
    </xdr:from>
    <xdr:to>
      <xdr:col>6</xdr:col>
      <xdr:colOff>85725</xdr:colOff>
      <xdr:row>178</xdr:row>
      <xdr:rowOff>542925</xdr:rowOff>
    </xdr:to>
    <xdr:sp>
      <xdr:nvSpPr>
        <xdr:cNvPr id="4270" name="Text Box 23"/>
        <xdr:cNvSpPr txBox="1"/>
      </xdr:nvSpPr>
      <xdr:spPr>
        <a:xfrm>
          <a:off x="5328285" y="112153700"/>
          <a:ext cx="85725" cy="220345"/>
        </a:xfrm>
        <a:prstGeom prst="rect">
          <a:avLst/>
        </a:prstGeom>
        <a:noFill/>
        <a:ln w="9525">
          <a:noFill/>
        </a:ln>
      </xdr:spPr>
    </xdr:sp>
    <xdr:clientData/>
  </xdr:twoCellAnchor>
  <xdr:twoCellAnchor editAs="oneCell">
    <xdr:from>
      <xdr:col>5</xdr:col>
      <xdr:colOff>495300</xdr:colOff>
      <xdr:row>178</xdr:row>
      <xdr:rowOff>322580</xdr:rowOff>
    </xdr:from>
    <xdr:to>
      <xdr:col>6</xdr:col>
      <xdr:colOff>85725</xdr:colOff>
      <xdr:row>178</xdr:row>
      <xdr:rowOff>542925</xdr:rowOff>
    </xdr:to>
    <xdr:sp>
      <xdr:nvSpPr>
        <xdr:cNvPr id="4271" name="Text Box 23"/>
        <xdr:cNvSpPr txBox="1"/>
      </xdr:nvSpPr>
      <xdr:spPr>
        <a:xfrm>
          <a:off x="5328285" y="112153700"/>
          <a:ext cx="85725" cy="220345"/>
        </a:xfrm>
        <a:prstGeom prst="rect">
          <a:avLst/>
        </a:prstGeom>
        <a:noFill/>
        <a:ln w="9525">
          <a:noFill/>
        </a:ln>
      </xdr:spPr>
    </xdr:sp>
    <xdr:clientData/>
  </xdr:twoCellAnchor>
  <xdr:twoCellAnchor editAs="oneCell">
    <xdr:from>
      <xdr:col>5</xdr:col>
      <xdr:colOff>495300</xdr:colOff>
      <xdr:row>178</xdr:row>
      <xdr:rowOff>322580</xdr:rowOff>
    </xdr:from>
    <xdr:to>
      <xdr:col>6</xdr:col>
      <xdr:colOff>85725</xdr:colOff>
      <xdr:row>178</xdr:row>
      <xdr:rowOff>542925</xdr:rowOff>
    </xdr:to>
    <xdr:sp>
      <xdr:nvSpPr>
        <xdr:cNvPr id="4272" name="Text Box 23"/>
        <xdr:cNvSpPr txBox="1"/>
      </xdr:nvSpPr>
      <xdr:spPr>
        <a:xfrm>
          <a:off x="5328285" y="112153700"/>
          <a:ext cx="85725" cy="220345"/>
        </a:xfrm>
        <a:prstGeom prst="rect">
          <a:avLst/>
        </a:prstGeom>
        <a:noFill/>
        <a:ln w="9525">
          <a:noFill/>
        </a:ln>
      </xdr:spPr>
    </xdr:sp>
    <xdr:clientData/>
  </xdr:twoCellAnchor>
  <xdr:twoCellAnchor editAs="oneCell">
    <xdr:from>
      <xdr:col>5</xdr:col>
      <xdr:colOff>495300</xdr:colOff>
      <xdr:row>178</xdr:row>
      <xdr:rowOff>322580</xdr:rowOff>
    </xdr:from>
    <xdr:to>
      <xdr:col>6</xdr:col>
      <xdr:colOff>85725</xdr:colOff>
      <xdr:row>178</xdr:row>
      <xdr:rowOff>542925</xdr:rowOff>
    </xdr:to>
    <xdr:sp>
      <xdr:nvSpPr>
        <xdr:cNvPr id="4273" name="Text Box 23"/>
        <xdr:cNvSpPr txBox="1"/>
      </xdr:nvSpPr>
      <xdr:spPr>
        <a:xfrm>
          <a:off x="5328285" y="112153700"/>
          <a:ext cx="85725" cy="220345"/>
        </a:xfrm>
        <a:prstGeom prst="rect">
          <a:avLst/>
        </a:prstGeom>
        <a:noFill/>
        <a:ln w="9525">
          <a:noFill/>
        </a:ln>
      </xdr:spPr>
    </xdr:sp>
    <xdr:clientData/>
  </xdr:twoCellAnchor>
  <xdr:twoCellAnchor editAs="oneCell">
    <xdr:from>
      <xdr:col>5</xdr:col>
      <xdr:colOff>495300</xdr:colOff>
      <xdr:row>178</xdr:row>
      <xdr:rowOff>322580</xdr:rowOff>
    </xdr:from>
    <xdr:to>
      <xdr:col>6</xdr:col>
      <xdr:colOff>85725</xdr:colOff>
      <xdr:row>178</xdr:row>
      <xdr:rowOff>542925</xdr:rowOff>
    </xdr:to>
    <xdr:sp>
      <xdr:nvSpPr>
        <xdr:cNvPr id="4274" name="Text Box 23"/>
        <xdr:cNvSpPr txBox="1"/>
      </xdr:nvSpPr>
      <xdr:spPr>
        <a:xfrm>
          <a:off x="5328285" y="112153700"/>
          <a:ext cx="85725" cy="220345"/>
        </a:xfrm>
        <a:prstGeom prst="rect">
          <a:avLst/>
        </a:prstGeom>
        <a:noFill/>
        <a:ln w="9525">
          <a:noFill/>
        </a:ln>
      </xdr:spPr>
    </xdr:sp>
    <xdr:clientData/>
  </xdr:twoCellAnchor>
  <xdr:twoCellAnchor editAs="oneCell">
    <xdr:from>
      <xdr:col>5</xdr:col>
      <xdr:colOff>495300</xdr:colOff>
      <xdr:row>178</xdr:row>
      <xdr:rowOff>322580</xdr:rowOff>
    </xdr:from>
    <xdr:to>
      <xdr:col>6</xdr:col>
      <xdr:colOff>85725</xdr:colOff>
      <xdr:row>178</xdr:row>
      <xdr:rowOff>542925</xdr:rowOff>
    </xdr:to>
    <xdr:sp>
      <xdr:nvSpPr>
        <xdr:cNvPr id="4275" name="Text Box 23"/>
        <xdr:cNvSpPr txBox="1"/>
      </xdr:nvSpPr>
      <xdr:spPr>
        <a:xfrm>
          <a:off x="5328285" y="112153700"/>
          <a:ext cx="85725" cy="220345"/>
        </a:xfrm>
        <a:prstGeom prst="rect">
          <a:avLst/>
        </a:prstGeom>
        <a:noFill/>
        <a:ln w="9525">
          <a:noFill/>
        </a:ln>
      </xdr:spPr>
    </xdr:sp>
    <xdr:clientData/>
  </xdr:twoCellAnchor>
  <xdr:twoCellAnchor editAs="oneCell">
    <xdr:from>
      <xdr:col>5</xdr:col>
      <xdr:colOff>495300</xdr:colOff>
      <xdr:row>178</xdr:row>
      <xdr:rowOff>322580</xdr:rowOff>
    </xdr:from>
    <xdr:to>
      <xdr:col>6</xdr:col>
      <xdr:colOff>85725</xdr:colOff>
      <xdr:row>178</xdr:row>
      <xdr:rowOff>579755</xdr:rowOff>
    </xdr:to>
    <xdr:sp>
      <xdr:nvSpPr>
        <xdr:cNvPr id="4276" name="Text Box 23"/>
        <xdr:cNvSpPr txBox="1"/>
      </xdr:nvSpPr>
      <xdr:spPr>
        <a:xfrm>
          <a:off x="5328285" y="112153700"/>
          <a:ext cx="85725" cy="257175"/>
        </a:xfrm>
        <a:prstGeom prst="rect">
          <a:avLst/>
        </a:prstGeom>
        <a:noFill/>
        <a:ln w="9525">
          <a:noFill/>
        </a:ln>
      </xdr:spPr>
    </xdr:sp>
    <xdr:clientData/>
  </xdr:twoCellAnchor>
  <xdr:twoCellAnchor editAs="oneCell">
    <xdr:from>
      <xdr:col>5</xdr:col>
      <xdr:colOff>495300</xdr:colOff>
      <xdr:row>178</xdr:row>
      <xdr:rowOff>322580</xdr:rowOff>
    </xdr:from>
    <xdr:to>
      <xdr:col>6</xdr:col>
      <xdr:colOff>85725</xdr:colOff>
      <xdr:row>178</xdr:row>
      <xdr:rowOff>579755</xdr:rowOff>
    </xdr:to>
    <xdr:sp>
      <xdr:nvSpPr>
        <xdr:cNvPr id="4277" name="Text Box 23"/>
        <xdr:cNvSpPr txBox="1"/>
      </xdr:nvSpPr>
      <xdr:spPr>
        <a:xfrm>
          <a:off x="5328285" y="112153700"/>
          <a:ext cx="85725" cy="257175"/>
        </a:xfrm>
        <a:prstGeom prst="rect">
          <a:avLst/>
        </a:prstGeom>
        <a:noFill/>
        <a:ln w="9525">
          <a:noFill/>
        </a:ln>
      </xdr:spPr>
    </xdr:sp>
    <xdr:clientData/>
  </xdr:twoCellAnchor>
  <xdr:twoCellAnchor editAs="oneCell">
    <xdr:from>
      <xdr:col>5</xdr:col>
      <xdr:colOff>495300</xdr:colOff>
      <xdr:row>178</xdr:row>
      <xdr:rowOff>322580</xdr:rowOff>
    </xdr:from>
    <xdr:to>
      <xdr:col>6</xdr:col>
      <xdr:colOff>85725</xdr:colOff>
      <xdr:row>178</xdr:row>
      <xdr:rowOff>542925</xdr:rowOff>
    </xdr:to>
    <xdr:sp>
      <xdr:nvSpPr>
        <xdr:cNvPr id="4278" name="Text Box 23"/>
        <xdr:cNvSpPr txBox="1"/>
      </xdr:nvSpPr>
      <xdr:spPr>
        <a:xfrm>
          <a:off x="5328285" y="112153700"/>
          <a:ext cx="85725" cy="220345"/>
        </a:xfrm>
        <a:prstGeom prst="rect">
          <a:avLst/>
        </a:prstGeom>
        <a:noFill/>
        <a:ln w="9525">
          <a:noFill/>
        </a:ln>
      </xdr:spPr>
    </xdr:sp>
    <xdr:clientData/>
  </xdr:twoCellAnchor>
  <xdr:twoCellAnchor editAs="oneCell">
    <xdr:from>
      <xdr:col>5</xdr:col>
      <xdr:colOff>495300</xdr:colOff>
      <xdr:row>178</xdr:row>
      <xdr:rowOff>322580</xdr:rowOff>
    </xdr:from>
    <xdr:to>
      <xdr:col>6</xdr:col>
      <xdr:colOff>85725</xdr:colOff>
      <xdr:row>178</xdr:row>
      <xdr:rowOff>542925</xdr:rowOff>
    </xdr:to>
    <xdr:sp>
      <xdr:nvSpPr>
        <xdr:cNvPr id="4279" name="Text Box 23"/>
        <xdr:cNvSpPr txBox="1"/>
      </xdr:nvSpPr>
      <xdr:spPr>
        <a:xfrm>
          <a:off x="5328285" y="112153700"/>
          <a:ext cx="85725" cy="220345"/>
        </a:xfrm>
        <a:prstGeom prst="rect">
          <a:avLst/>
        </a:prstGeom>
        <a:noFill/>
        <a:ln w="9525">
          <a:noFill/>
        </a:ln>
      </xdr:spPr>
    </xdr:sp>
    <xdr:clientData/>
  </xdr:twoCellAnchor>
  <xdr:twoCellAnchor editAs="oneCell">
    <xdr:from>
      <xdr:col>5</xdr:col>
      <xdr:colOff>495300</xdr:colOff>
      <xdr:row>178</xdr:row>
      <xdr:rowOff>322580</xdr:rowOff>
    </xdr:from>
    <xdr:to>
      <xdr:col>6</xdr:col>
      <xdr:colOff>85725</xdr:colOff>
      <xdr:row>178</xdr:row>
      <xdr:rowOff>542925</xdr:rowOff>
    </xdr:to>
    <xdr:sp>
      <xdr:nvSpPr>
        <xdr:cNvPr id="4280" name="Text Box 23"/>
        <xdr:cNvSpPr txBox="1"/>
      </xdr:nvSpPr>
      <xdr:spPr>
        <a:xfrm>
          <a:off x="5328285" y="112153700"/>
          <a:ext cx="85725" cy="220345"/>
        </a:xfrm>
        <a:prstGeom prst="rect">
          <a:avLst/>
        </a:prstGeom>
        <a:noFill/>
        <a:ln w="9525">
          <a:noFill/>
        </a:ln>
      </xdr:spPr>
    </xdr:sp>
    <xdr:clientData/>
  </xdr:twoCellAnchor>
  <xdr:twoCellAnchor editAs="oneCell">
    <xdr:from>
      <xdr:col>5</xdr:col>
      <xdr:colOff>495300</xdr:colOff>
      <xdr:row>178</xdr:row>
      <xdr:rowOff>322580</xdr:rowOff>
    </xdr:from>
    <xdr:to>
      <xdr:col>6</xdr:col>
      <xdr:colOff>85725</xdr:colOff>
      <xdr:row>178</xdr:row>
      <xdr:rowOff>542925</xdr:rowOff>
    </xdr:to>
    <xdr:sp>
      <xdr:nvSpPr>
        <xdr:cNvPr id="4281" name="Text Box 23"/>
        <xdr:cNvSpPr txBox="1"/>
      </xdr:nvSpPr>
      <xdr:spPr>
        <a:xfrm>
          <a:off x="5328285" y="112153700"/>
          <a:ext cx="85725" cy="220345"/>
        </a:xfrm>
        <a:prstGeom prst="rect">
          <a:avLst/>
        </a:prstGeom>
        <a:noFill/>
        <a:ln w="9525">
          <a:noFill/>
        </a:ln>
      </xdr:spPr>
    </xdr:sp>
    <xdr:clientData/>
  </xdr:twoCellAnchor>
  <xdr:twoCellAnchor editAs="oneCell">
    <xdr:from>
      <xdr:col>5</xdr:col>
      <xdr:colOff>495300</xdr:colOff>
      <xdr:row>178</xdr:row>
      <xdr:rowOff>322580</xdr:rowOff>
    </xdr:from>
    <xdr:to>
      <xdr:col>6</xdr:col>
      <xdr:colOff>85725</xdr:colOff>
      <xdr:row>178</xdr:row>
      <xdr:rowOff>542925</xdr:rowOff>
    </xdr:to>
    <xdr:sp>
      <xdr:nvSpPr>
        <xdr:cNvPr id="4282" name="Text Box 23"/>
        <xdr:cNvSpPr txBox="1"/>
      </xdr:nvSpPr>
      <xdr:spPr>
        <a:xfrm>
          <a:off x="5328285" y="112153700"/>
          <a:ext cx="85725" cy="220345"/>
        </a:xfrm>
        <a:prstGeom prst="rect">
          <a:avLst/>
        </a:prstGeom>
        <a:noFill/>
        <a:ln w="9525">
          <a:noFill/>
        </a:ln>
      </xdr:spPr>
    </xdr:sp>
    <xdr:clientData/>
  </xdr:twoCellAnchor>
  <xdr:twoCellAnchor editAs="oneCell">
    <xdr:from>
      <xdr:col>5</xdr:col>
      <xdr:colOff>495300</xdr:colOff>
      <xdr:row>177</xdr:row>
      <xdr:rowOff>694690</xdr:rowOff>
    </xdr:from>
    <xdr:to>
      <xdr:col>6</xdr:col>
      <xdr:colOff>85725</xdr:colOff>
      <xdr:row>178</xdr:row>
      <xdr:rowOff>179705</xdr:rowOff>
    </xdr:to>
    <xdr:sp>
      <xdr:nvSpPr>
        <xdr:cNvPr id="4283" name="Text Box 23"/>
        <xdr:cNvSpPr txBox="1"/>
      </xdr:nvSpPr>
      <xdr:spPr>
        <a:xfrm>
          <a:off x="5328285" y="111751110"/>
          <a:ext cx="85725" cy="259715"/>
        </a:xfrm>
        <a:prstGeom prst="rect">
          <a:avLst/>
        </a:prstGeom>
        <a:noFill/>
        <a:ln w="9525">
          <a:noFill/>
        </a:ln>
      </xdr:spPr>
    </xdr:sp>
    <xdr:clientData/>
  </xdr:twoCellAnchor>
  <xdr:twoCellAnchor editAs="oneCell">
    <xdr:from>
      <xdr:col>5</xdr:col>
      <xdr:colOff>495300</xdr:colOff>
      <xdr:row>177</xdr:row>
      <xdr:rowOff>694690</xdr:rowOff>
    </xdr:from>
    <xdr:to>
      <xdr:col>6</xdr:col>
      <xdr:colOff>85725</xdr:colOff>
      <xdr:row>178</xdr:row>
      <xdr:rowOff>179705</xdr:rowOff>
    </xdr:to>
    <xdr:sp>
      <xdr:nvSpPr>
        <xdr:cNvPr id="4284" name="Text Box 23"/>
        <xdr:cNvSpPr txBox="1"/>
      </xdr:nvSpPr>
      <xdr:spPr>
        <a:xfrm>
          <a:off x="5328285" y="111751110"/>
          <a:ext cx="85725" cy="259715"/>
        </a:xfrm>
        <a:prstGeom prst="rect">
          <a:avLst/>
        </a:prstGeom>
        <a:noFill/>
        <a:ln w="9525">
          <a:noFill/>
        </a:ln>
      </xdr:spPr>
    </xdr:sp>
    <xdr:clientData/>
  </xdr:twoCellAnchor>
  <xdr:twoCellAnchor editAs="oneCell">
    <xdr:from>
      <xdr:col>5</xdr:col>
      <xdr:colOff>495300</xdr:colOff>
      <xdr:row>177</xdr:row>
      <xdr:rowOff>694690</xdr:rowOff>
    </xdr:from>
    <xdr:to>
      <xdr:col>6</xdr:col>
      <xdr:colOff>85725</xdr:colOff>
      <xdr:row>178</xdr:row>
      <xdr:rowOff>139700</xdr:rowOff>
    </xdr:to>
    <xdr:sp>
      <xdr:nvSpPr>
        <xdr:cNvPr id="4285" name="Text Box 23"/>
        <xdr:cNvSpPr txBox="1"/>
      </xdr:nvSpPr>
      <xdr:spPr>
        <a:xfrm>
          <a:off x="5328285" y="111751110"/>
          <a:ext cx="85725" cy="219710"/>
        </a:xfrm>
        <a:prstGeom prst="rect">
          <a:avLst/>
        </a:prstGeom>
        <a:noFill/>
        <a:ln w="9525">
          <a:noFill/>
        </a:ln>
      </xdr:spPr>
    </xdr:sp>
    <xdr:clientData/>
  </xdr:twoCellAnchor>
  <xdr:twoCellAnchor editAs="oneCell">
    <xdr:from>
      <xdr:col>5</xdr:col>
      <xdr:colOff>495300</xdr:colOff>
      <xdr:row>177</xdr:row>
      <xdr:rowOff>694690</xdr:rowOff>
    </xdr:from>
    <xdr:to>
      <xdr:col>6</xdr:col>
      <xdr:colOff>85725</xdr:colOff>
      <xdr:row>178</xdr:row>
      <xdr:rowOff>139700</xdr:rowOff>
    </xdr:to>
    <xdr:sp>
      <xdr:nvSpPr>
        <xdr:cNvPr id="4286" name="Text Box 23"/>
        <xdr:cNvSpPr txBox="1"/>
      </xdr:nvSpPr>
      <xdr:spPr>
        <a:xfrm>
          <a:off x="5328285" y="111751110"/>
          <a:ext cx="85725" cy="219710"/>
        </a:xfrm>
        <a:prstGeom prst="rect">
          <a:avLst/>
        </a:prstGeom>
        <a:noFill/>
        <a:ln w="9525">
          <a:noFill/>
        </a:ln>
      </xdr:spPr>
    </xdr:sp>
    <xdr:clientData/>
  </xdr:twoCellAnchor>
  <xdr:twoCellAnchor editAs="oneCell">
    <xdr:from>
      <xdr:col>5</xdr:col>
      <xdr:colOff>495300</xdr:colOff>
      <xdr:row>177</xdr:row>
      <xdr:rowOff>694690</xdr:rowOff>
    </xdr:from>
    <xdr:to>
      <xdr:col>6</xdr:col>
      <xdr:colOff>85725</xdr:colOff>
      <xdr:row>178</xdr:row>
      <xdr:rowOff>139700</xdr:rowOff>
    </xdr:to>
    <xdr:sp>
      <xdr:nvSpPr>
        <xdr:cNvPr id="4287" name="Text Box 23"/>
        <xdr:cNvSpPr txBox="1"/>
      </xdr:nvSpPr>
      <xdr:spPr>
        <a:xfrm>
          <a:off x="5328285" y="111751110"/>
          <a:ext cx="85725" cy="219710"/>
        </a:xfrm>
        <a:prstGeom prst="rect">
          <a:avLst/>
        </a:prstGeom>
        <a:noFill/>
        <a:ln w="9525">
          <a:noFill/>
        </a:ln>
      </xdr:spPr>
    </xdr:sp>
    <xdr:clientData/>
  </xdr:twoCellAnchor>
  <xdr:twoCellAnchor editAs="oneCell">
    <xdr:from>
      <xdr:col>5</xdr:col>
      <xdr:colOff>495300</xdr:colOff>
      <xdr:row>177</xdr:row>
      <xdr:rowOff>694690</xdr:rowOff>
    </xdr:from>
    <xdr:to>
      <xdr:col>6</xdr:col>
      <xdr:colOff>85725</xdr:colOff>
      <xdr:row>178</xdr:row>
      <xdr:rowOff>139700</xdr:rowOff>
    </xdr:to>
    <xdr:sp>
      <xdr:nvSpPr>
        <xdr:cNvPr id="4288" name="Text Box 23"/>
        <xdr:cNvSpPr txBox="1"/>
      </xdr:nvSpPr>
      <xdr:spPr>
        <a:xfrm>
          <a:off x="5328285" y="111751110"/>
          <a:ext cx="85725" cy="219710"/>
        </a:xfrm>
        <a:prstGeom prst="rect">
          <a:avLst/>
        </a:prstGeom>
        <a:noFill/>
        <a:ln w="9525">
          <a:noFill/>
        </a:ln>
      </xdr:spPr>
    </xdr:sp>
    <xdr:clientData/>
  </xdr:twoCellAnchor>
  <xdr:twoCellAnchor editAs="oneCell">
    <xdr:from>
      <xdr:col>5</xdr:col>
      <xdr:colOff>495300</xdr:colOff>
      <xdr:row>177</xdr:row>
      <xdr:rowOff>694690</xdr:rowOff>
    </xdr:from>
    <xdr:to>
      <xdr:col>6</xdr:col>
      <xdr:colOff>85725</xdr:colOff>
      <xdr:row>178</xdr:row>
      <xdr:rowOff>179705</xdr:rowOff>
    </xdr:to>
    <xdr:sp>
      <xdr:nvSpPr>
        <xdr:cNvPr id="4289" name="Text Box 23"/>
        <xdr:cNvSpPr txBox="1"/>
      </xdr:nvSpPr>
      <xdr:spPr>
        <a:xfrm>
          <a:off x="5328285" y="111751110"/>
          <a:ext cx="85725" cy="259715"/>
        </a:xfrm>
        <a:prstGeom prst="rect">
          <a:avLst/>
        </a:prstGeom>
        <a:noFill/>
        <a:ln w="9525">
          <a:noFill/>
        </a:ln>
      </xdr:spPr>
    </xdr:sp>
    <xdr:clientData/>
  </xdr:twoCellAnchor>
  <xdr:twoCellAnchor editAs="oneCell">
    <xdr:from>
      <xdr:col>5</xdr:col>
      <xdr:colOff>495300</xdr:colOff>
      <xdr:row>177</xdr:row>
      <xdr:rowOff>694690</xdr:rowOff>
    </xdr:from>
    <xdr:to>
      <xdr:col>6</xdr:col>
      <xdr:colOff>85725</xdr:colOff>
      <xdr:row>178</xdr:row>
      <xdr:rowOff>179705</xdr:rowOff>
    </xdr:to>
    <xdr:sp>
      <xdr:nvSpPr>
        <xdr:cNvPr id="4290" name="Text Box 23"/>
        <xdr:cNvSpPr txBox="1"/>
      </xdr:nvSpPr>
      <xdr:spPr>
        <a:xfrm>
          <a:off x="5328285" y="111751110"/>
          <a:ext cx="85725" cy="259715"/>
        </a:xfrm>
        <a:prstGeom prst="rect">
          <a:avLst/>
        </a:prstGeom>
        <a:noFill/>
        <a:ln w="9525">
          <a:noFill/>
        </a:ln>
      </xdr:spPr>
    </xdr:sp>
    <xdr:clientData/>
  </xdr:twoCellAnchor>
  <xdr:twoCellAnchor editAs="oneCell">
    <xdr:from>
      <xdr:col>5</xdr:col>
      <xdr:colOff>495300</xdr:colOff>
      <xdr:row>177</xdr:row>
      <xdr:rowOff>694690</xdr:rowOff>
    </xdr:from>
    <xdr:to>
      <xdr:col>6</xdr:col>
      <xdr:colOff>85725</xdr:colOff>
      <xdr:row>178</xdr:row>
      <xdr:rowOff>139700</xdr:rowOff>
    </xdr:to>
    <xdr:sp>
      <xdr:nvSpPr>
        <xdr:cNvPr id="4291" name="Text Box 23"/>
        <xdr:cNvSpPr txBox="1"/>
      </xdr:nvSpPr>
      <xdr:spPr>
        <a:xfrm>
          <a:off x="5328285" y="111751110"/>
          <a:ext cx="85725" cy="219710"/>
        </a:xfrm>
        <a:prstGeom prst="rect">
          <a:avLst/>
        </a:prstGeom>
        <a:noFill/>
        <a:ln w="9525">
          <a:noFill/>
        </a:ln>
      </xdr:spPr>
    </xdr:sp>
    <xdr:clientData/>
  </xdr:twoCellAnchor>
  <xdr:twoCellAnchor editAs="oneCell">
    <xdr:from>
      <xdr:col>5</xdr:col>
      <xdr:colOff>495300</xdr:colOff>
      <xdr:row>177</xdr:row>
      <xdr:rowOff>694690</xdr:rowOff>
    </xdr:from>
    <xdr:to>
      <xdr:col>6</xdr:col>
      <xdr:colOff>85725</xdr:colOff>
      <xdr:row>178</xdr:row>
      <xdr:rowOff>139700</xdr:rowOff>
    </xdr:to>
    <xdr:sp>
      <xdr:nvSpPr>
        <xdr:cNvPr id="4292" name="Text Box 23"/>
        <xdr:cNvSpPr txBox="1"/>
      </xdr:nvSpPr>
      <xdr:spPr>
        <a:xfrm>
          <a:off x="5328285" y="111751110"/>
          <a:ext cx="85725" cy="219710"/>
        </a:xfrm>
        <a:prstGeom prst="rect">
          <a:avLst/>
        </a:prstGeom>
        <a:noFill/>
        <a:ln w="9525">
          <a:noFill/>
        </a:ln>
      </xdr:spPr>
    </xdr:sp>
    <xdr:clientData/>
  </xdr:twoCellAnchor>
  <xdr:twoCellAnchor editAs="oneCell">
    <xdr:from>
      <xdr:col>5</xdr:col>
      <xdr:colOff>495300</xdr:colOff>
      <xdr:row>177</xdr:row>
      <xdr:rowOff>694690</xdr:rowOff>
    </xdr:from>
    <xdr:to>
      <xdr:col>6</xdr:col>
      <xdr:colOff>85725</xdr:colOff>
      <xdr:row>178</xdr:row>
      <xdr:rowOff>139700</xdr:rowOff>
    </xdr:to>
    <xdr:sp>
      <xdr:nvSpPr>
        <xdr:cNvPr id="4293" name="Text Box 23"/>
        <xdr:cNvSpPr txBox="1"/>
      </xdr:nvSpPr>
      <xdr:spPr>
        <a:xfrm>
          <a:off x="5328285" y="111751110"/>
          <a:ext cx="85725" cy="219710"/>
        </a:xfrm>
        <a:prstGeom prst="rect">
          <a:avLst/>
        </a:prstGeom>
        <a:noFill/>
        <a:ln w="9525">
          <a:noFill/>
        </a:ln>
      </xdr:spPr>
    </xdr:sp>
    <xdr:clientData/>
  </xdr:twoCellAnchor>
  <xdr:twoCellAnchor editAs="oneCell">
    <xdr:from>
      <xdr:col>5</xdr:col>
      <xdr:colOff>495300</xdr:colOff>
      <xdr:row>178</xdr:row>
      <xdr:rowOff>695325</xdr:rowOff>
    </xdr:from>
    <xdr:to>
      <xdr:col>6</xdr:col>
      <xdr:colOff>85725</xdr:colOff>
      <xdr:row>179</xdr:row>
      <xdr:rowOff>254635</xdr:rowOff>
    </xdr:to>
    <xdr:sp>
      <xdr:nvSpPr>
        <xdr:cNvPr id="4294" name="Text Box 23"/>
        <xdr:cNvSpPr txBox="1"/>
      </xdr:nvSpPr>
      <xdr:spPr>
        <a:xfrm>
          <a:off x="5328285" y="112415320"/>
          <a:ext cx="85725" cy="254635"/>
        </a:xfrm>
        <a:prstGeom prst="rect">
          <a:avLst/>
        </a:prstGeom>
        <a:noFill/>
        <a:ln w="9525">
          <a:noFill/>
        </a:ln>
      </xdr:spPr>
    </xdr:sp>
    <xdr:clientData/>
  </xdr:twoCellAnchor>
  <xdr:twoCellAnchor editAs="oneCell">
    <xdr:from>
      <xdr:col>5</xdr:col>
      <xdr:colOff>495300</xdr:colOff>
      <xdr:row>178</xdr:row>
      <xdr:rowOff>695325</xdr:rowOff>
    </xdr:from>
    <xdr:to>
      <xdr:col>6</xdr:col>
      <xdr:colOff>85725</xdr:colOff>
      <xdr:row>179</xdr:row>
      <xdr:rowOff>254635</xdr:rowOff>
    </xdr:to>
    <xdr:sp>
      <xdr:nvSpPr>
        <xdr:cNvPr id="4295" name="Text Box 23"/>
        <xdr:cNvSpPr txBox="1"/>
      </xdr:nvSpPr>
      <xdr:spPr>
        <a:xfrm>
          <a:off x="5328285" y="112415320"/>
          <a:ext cx="85725" cy="254635"/>
        </a:xfrm>
        <a:prstGeom prst="rect">
          <a:avLst/>
        </a:prstGeom>
        <a:noFill/>
        <a:ln w="9525">
          <a:noFill/>
        </a:ln>
      </xdr:spPr>
    </xdr:sp>
    <xdr:clientData/>
  </xdr:twoCellAnchor>
  <xdr:twoCellAnchor editAs="oneCell">
    <xdr:from>
      <xdr:col>5</xdr:col>
      <xdr:colOff>495300</xdr:colOff>
      <xdr:row>178</xdr:row>
      <xdr:rowOff>582295</xdr:rowOff>
    </xdr:from>
    <xdr:to>
      <xdr:col>6</xdr:col>
      <xdr:colOff>85725</xdr:colOff>
      <xdr:row>179</xdr:row>
      <xdr:rowOff>217170</xdr:rowOff>
    </xdr:to>
    <xdr:sp>
      <xdr:nvSpPr>
        <xdr:cNvPr id="4296" name="Text Box 23"/>
        <xdr:cNvSpPr txBox="1"/>
      </xdr:nvSpPr>
      <xdr:spPr>
        <a:xfrm>
          <a:off x="5328285" y="112413415"/>
          <a:ext cx="85725" cy="219075"/>
        </a:xfrm>
        <a:prstGeom prst="rect">
          <a:avLst/>
        </a:prstGeom>
        <a:noFill/>
        <a:ln w="9525">
          <a:noFill/>
        </a:ln>
      </xdr:spPr>
    </xdr:sp>
    <xdr:clientData/>
  </xdr:twoCellAnchor>
  <xdr:twoCellAnchor editAs="oneCell">
    <xdr:from>
      <xdr:col>5</xdr:col>
      <xdr:colOff>495300</xdr:colOff>
      <xdr:row>178</xdr:row>
      <xdr:rowOff>695325</xdr:rowOff>
    </xdr:from>
    <xdr:to>
      <xdr:col>6</xdr:col>
      <xdr:colOff>85725</xdr:colOff>
      <xdr:row>179</xdr:row>
      <xdr:rowOff>218440</xdr:rowOff>
    </xdr:to>
    <xdr:sp>
      <xdr:nvSpPr>
        <xdr:cNvPr id="4297" name="Text Box 23"/>
        <xdr:cNvSpPr txBox="1"/>
      </xdr:nvSpPr>
      <xdr:spPr>
        <a:xfrm>
          <a:off x="5328285" y="112415320"/>
          <a:ext cx="85725" cy="218440"/>
        </a:xfrm>
        <a:prstGeom prst="rect">
          <a:avLst/>
        </a:prstGeom>
        <a:noFill/>
        <a:ln w="9525">
          <a:noFill/>
        </a:ln>
      </xdr:spPr>
    </xdr:sp>
    <xdr:clientData/>
  </xdr:twoCellAnchor>
  <xdr:twoCellAnchor editAs="oneCell">
    <xdr:from>
      <xdr:col>5</xdr:col>
      <xdr:colOff>495300</xdr:colOff>
      <xdr:row>178</xdr:row>
      <xdr:rowOff>695325</xdr:rowOff>
    </xdr:from>
    <xdr:to>
      <xdr:col>6</xdr:col>
      <xdr:colOff>85725</xdr:colOff>
      <xdr:row>179</xdr:row>
      <xdr:rowOff>218440</xdr:rowOff>
    </xdr:to>
    <xdr:sp>
      <xdr:nvSpPr>
        <xdr:cNvPr id="4298" name="Text Box 23"/>
        <xdr:cNvSpPr txBox="1"/>
      </xdr:nvSpPr>
      <xdr:spPr>
        <a:xfrm>
          <a:off x="5328285" y="112415320"/>
          <a:ext cx="85725" cy="218440"/>
        </a:xfrm>
        <a:prstGeom prst="rect">
          <a:avLst/>
        </a:prstGeom>
        <a:noFill/>
        <a:ln w="9525">
          <a:noFill/>
        </a:ln>
      </xdr:spPr>
    </xdr:sp>
    <xdr:clientData/>
  </xdr:twoCellAnchor>
  <xdr:twoCellAnchor editAs="oneCell">
    <xdr:from>
      <xdr:col>5</xdr:col>
      <xdr:colOff>495300</xdr:colOff>
      <xdr:row>178</xdr:row>
      <xdr:rowOff>582295</xdr:rowOff>
    </xdr:from>
    <xdr:to>
      <xdr:col>6</xdr:col>
      <xdr:colOff>85725</xdr:colOff>
      <xdr:row>179</xdr:row>
      <xdr:rowOff>217170</xdr:rowOff>
    </xdr:to>
    <xdr:sp>
      <xdr:nvSpPr>
        <xdr:cNvPr id="4299" name="Text Box 23"/>
        <xdr:cNvSpPr txBox="1"/>
      </xdr:nvSpPr>
      <xdr:spPr>
        <a:xfrm>
          <a:off x="5328285" y="112413415"/>
          <a:ext cx="85725" cy="219075"/>
        </a:xfrm>
        <a:prstGeom prst="rect">
          <a:avLst/>
        </a:prstGeom>
        <a:noFill/>
        <a:ln w="9525">
          <a:noFill/>
        </a:ln>
      </xdr:spPr>
    </xdr:sp>
    <xdr:clientData/>
  </xdr:twoCellAnchor>
  <xdr:twoCellAnchor editAs="oneCell">
    <xdr:from>
      <xdr:col>5</xdr:col>
      <xdr:colOff>495300</xdr:colOff>
      <xdr:row>178</xdr:row>
      <xdr:rowOff>695325</xdr:rowOff>
    </xdr:from>
    <xdr:to>
      <xdr:col>6</xdr:col>
      <xdr:colOff>85725</xdr:colOff>
      <xdr:row>179</xdr:row>
      <xdr:rowOff>218440</xdr:rowOff>
    </xdr:to>
    <xdr:sp>
      <xdr:nvSpPr>
        <xdr:cNvPr id="4300" name="Text Box 23"/>
        <xdr:cNvSpPr txBox="1"/>
      </xdr:nvSpPr>
      <xdr:spPr>
        <a:xfrm>
          <a:off x="5328285" y="112415320"/>
          <a:ext cx="85725" cy="218440"/>
        </a:xfrm>
        <a:prstGeom prst="rect">
          <a:avLst/>
        </a:prstGeom>
        <a:noFill/>
        <a:ln w="9525">
          <a:noFill/>
        </a:ln>
      </xdr:spPr>
    </xdr:sp>
    <xdr:clientData/>
  </xdr:twoCellAnchor>
  <xdr:twoCellAnchor editAs="oneCell">
    <xdr:from>
      <xdr:col>5</xdr:col>
      <xdr:colOff>495300</xdr:colOff>
      <xdr:row>178</xdr:row>
      <xdr:rowOff>582295</xdr:rowOff>
    </xdr:from>
    <xdr:to>
      <xdr:col>6</xdr:col>
      <xdr:colOff>85725</xdr:colOff>
      <xdr:row>179</xdr:row>
      <xdr:rowOff>217170</xdr:rowOff>
    </xdr:to>
    <xdr:sp>
      <xdr:nvSpPr>
        <xdr:cNvPr id="4301" name="Text Box 23"/>
        <xdr:cNvSpPr txBox="1"/>
      </xdr:nvSpPr>
      <xdr:spPr>
        <a:xfrm>
          <a:off x="5328285" y="112413415"/>
          <a:ext cx="85725" cy="219075"/>
        </a:xfrm>
        <a:prstGeom prst="rect">
          <a:avLst/>
        </a:prstGeom>
        <a:noFill/>
        <a:ln w="9525">
          <a:noFill/>
        </a:ln>
      </xdr:spPr>
    </xdr:sp>
    <xdr:clientData/>
  </xdr:twoCellAnchor>
  <xdr:twoCellAnchor editAs="oneCell">
    <xdr:from>
      <xdr:col>5</xdr:col>
      <xdr:colOff>495300</xdr:colOff>
      <xdr:row>178</xdr:row>
      <xdr:rowOff>695325</xdr:rowOff>
    </xdr:from>
    <xdr:to>
      <xdr:col>6</xdr:col>
      <xdr:colOff>85725</xdr:colOff>
      <xdr:row>179</xdr:row>
      <xdr:rowOff>218440</xdr:rowOff>
    </xdr:to>
    <xdr:sp>
      <xdr:nvSpPr>
        <xdr:cNvPr id="4302" name="Text Box 23"/>
        <xdr:cNvSpPr txBox="1"/>
      </xdr:nvSpPr>
      <xdr:spPr>
        <a:xfrm>
          <a:off x="5328285" y="112415320"/>
          <a:ext cx="85725" cy="218440"/>
        </a:xfrm>
        <a:prstGeom prst="rect">
          <a:avLst/>
        </a:prstGeom>
        <a:noFill/>
        <a:ln w="9525">
          <a:noFill/>
        </a:ln>
      </xdr:spPr>
    </xdr:sp>
    <xdr:clientData/>
  </xdr:twoCellAnchor>
  <xdr:twoCellAnchor editAs="oneCell">
    <xdr:from>
      <xdr:col>5</xdr:col>
      <xdr:colOff>495300</xdr:colOff>
      <xdr:row>178</xdr:row>
      <xdr:rowOff>695325</xdr:rowOff>
    </xdr:from>
    <xdr:to>
      <xdr:col>6</xdr:col>
      <xdr:colOff>85725</xdr:colOff>
      <xdr:row>179</xdr:row>
      <xdr:rowOff>254635</xdr:rowOff>
    </xdr:to>
    <xdr:sp>
      <xdr:nvSpPr>
        <xdr:cNvPr id="4303" name="Text Box 23"/>
        <xdr:cNvSpPr txBox="1"/>
      </xdr:nvSpPr>
      <xdr:spPr>
        <a:xfrm>
          <a:off x="5328285" y="112415320"/>
          <a:ext cx="85725" cy="254635"/>
        </a:xfrm>
        <a:prstGeom prst="rect">
          <a:avLst/>
        </a:prstGeom>
        <a:noFill/>
        <a:ln w="9525">
          <a:noFill/>
        </a:ln>
      </xdr:spPr>
    </xdr:sp>
    <xdr:clientData/>
  </xdr:twoCellAnchor>
  <xdr:twoCellAnchor editAs="oneCell">
    <xdr:from>
      <xdr:col>5</xdr:col>
      <xdr:colOff>495300</xdr:colOff>
      <xdr:row>178</xdr:row>
      <xdr:rowOff>695325</xdr:rowOff>
    </xdr:from>
    <xdr:to>
      <xdr:col>6</xdr:col>
      <xdr:colOff>85725</xdr:colOff>
      <xdr:row>179</xdr:row>
      <xdr:rowOff>254635</xdr:rowOff>
    </xdr:to>
    <xdr:sp>
      <xdr:nvSpPr>
        <xdr:cNvPr id="4304" name="Text Box 23"/>
        <xdr:cNvSpPr txBox="1"/>
      </xdr:nvSpPr>
      <xdr:spPr>
        <a:xfrm>
          <a:off x="5328285" y="112415320"/>
          <a:ext cx="85725" cy="254635"/>
        </a:xfrm>
        <a:prstGeom prst="rect">
          <a:avLst/>
        </a:prstGeom>
        <a:noFill/>
        <a:ln w="9525">
          <a:noFill/>
        </a:ln>
      </xdr:spPr>
    </xdr:sp>
    <xdr:clientData/>
  </xdr:twoCellAnchor>
  <xdr:twoCellAnchor editAs="oneCell">
    <xdr:from>
      <xdr:col>5</xdr:col>
      <xdr:colOff>495300</xdr:colOff>
      <xdr:row>178</xdr:row>
      <xdr:rowOff>582295</xdr:rowOff>
    </xdr:from>
    <xdr:to>
      <xdr:col>6</xdr:col>
      <xdr:colOff>85725</xdr:colOff>
      <xdr:row>179</xdr:row>
      <xdr:rowOff>217170</xdr:rowOff>
    </xdr:to>
    <xdr:sp>
      <xdr:nvSpPr>
        <xdr:cNvPr id="4305" name="Text Box 23"/>
        <xdr:cNvSpPr txBox="1"/>
      </xdr:nvSpPr>
      <xdr:spPr>
        <a:xfrm>
          <a:off x="5328285" y="112413415"/>
          <a:ext cx="85725" cy="219075"/>
        </a:xfrm>
        <a:prstGeom prst="rect">
          <a:avLst/>
        </a:prstGeom>
        <a:noFill/>
        <a:ln w="9525">
          <a:noFill/>
        </a:ln>
      </xdr:spPr>
    </xdr:sp>
    <xdr:clientData/>
  </xdr:twoCellAnchor>
  <xdr:twoCellAnchor editAs="oneCell">
    <xdr:from>
      <xdr:col>5</xdr:col>
      <xdr:colOff>495300</xdr:colOff>
      <xdr:row>178</xdr:row>
      <xdr:rowOff>695325</xdr:rowOff>
    </xdr:from>
    <xdr:to>
      <xdr:col>6</xdr:col>
      <xdr:colOff>85725</xdr:colOff>
      <xdr:row>179</xdr:row>
      <xdr:rowOff>218440</xdr:rowOff>
    </xdr:to>
    <xdr:sp>
      <xdr:nvSpPr>
        <xdr:cNvPr id="4306" name="Text Box 23"/>
        <xdr:cNvSpPr txBox="1"/>
      </xdr:nvSpPr>
      <xdr:spPr>
        <a:xfrm>
          <a:off x="5328285" y="112415320"/>
          <a:ext cx="85725" cy="218440"/>
        </a:xfrm>
        <a:prstGeom prst="rect">
          <a:avLst/>
        </a:prstGeom>
        <a:noFill/>
        <a:ln w="9525">
          <a:noFill/>
        </a:ln>
      </xdr:spPr>
    </xdr:sp>
    <xdr:clientData/>
  </xdr:twoCellAnchor>
  <xdr:twoCellAnchor editAs="oneCell">
    <xdr:from>
      <xdr:col>5</xdr:col>
      <xdr:colOff>495300</xdr:colOff>
      <xdr:row>178</xdr:row>
      <xdr:rowOff>695325</xdr:rowOff>
    </xdr:from>
    <xdr:to>
      <xdr:col>6</xdr:col>
      <xdr:colOff>85725</xdr:colOff>
      <xdr:row>179</xdr:row>
      <xdr:rowOff>218440</xdr:rowOff>
    </xdr:to>
    <xdr:sp>
      <xdr:nvSpPr>
        <xdr:cNvPr id="4307" name="Text Box 23"/>
        <xdr:cNvSpPr txBox="1"/>
      </xdr:nvSpPr>
      <xdr:spPr>
        <a:xfrm>
          <a:off x="5328285" y="112415320"/>
          <a:ext cx="85725" cy="218440"/>
        </a:xfrm>
        <a:prstGeom prst="rect">
          <a:avLst/>
        </a:prstGeom>
        <a:noFill/>
        <a:ln w="9525">
          <a:noFill/>
        </a:ln>
      </xdr:spPr>
    </xdr:sp>
    <xdr:clientData/>
  </xdr:twoCellAnchor>
  <xdr:twoCellAnchor editAs="oneCell">
    <xdr:from>
      <xdr:col>5</xdr:col>
      <xdr:colOff>495300</xdr:colOff>
      <xdr:row>178</xdr:row>
      <xdr:rowOff>582295</xdr:rowOff>
    </xdr:from>
    <xdr:to>
      <xdr:col>6</xdr:col>
      <xdr:colOff>85725</xdr:colOff>
      <xdr:row>179</xdr:row>
      <xdr:rowOff>217170</xdr:rowOff>
    </xdr:to>
    <xdr:sp>
      <xdr:nvSpPr>
        <xdr:cNvPr id="4308" name="Text Box 23"/>
        <xdr:cNvSpPr txBox="1"/>
      </xdr:nvSpPr>
      <xdr:spPr>
        <a:xfrm>
          <a:off x="5328285" y="112413415"/>
          <a:ext cx="85725" cy="219075"/>
        </a:xfrm>
        <a:prstGeom prst="rect">
          <a:avLst/>
        </a:prstGeom>
        <a:noFill/>
        <a:ln w="9525">
          <a:noFill/>
        </a:ln>
      </xdr:spPr>
    </xdr:sp>
    <xdr:clientData/>
  </xdr:twoCellAnchor>
  <xdr:twoCellAnchor editAs="oneCell">
    <xdr:from>
      <xdr:col>5</xdr:col>
      <xdr:colOff>495300</xdr:colOff>
      <xdr:row>178</xdr:row>
      <xdr:rowOff>695325</xdr:rowOff>
    </xdr:from>
    <xdr:to>
      <xdr:col>6</xdr:col>
      <xdr:colOff>85725</xdr:colOff>
      <xdr:row>179</xdr:row>
      <xdr:rowOff>218440</xdr:rowOff>
    </xdr:to>
    <xdr:sp>
      <xdr:nvSpPr>
        <xdr:cNvPr id="4309" name="Text Box 23"/>
        <xdr:cNvSpPr txBox="1"/>
      </xdr:nvSpPr>
      <xdr:spPr>
        <a:xfrm>
          <a:off x="5328285" y="112415320"/>
          <a:ext cx="85725" cy="21844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258445</xdr:rowOff>
    </xdr:to>
    <xdr:sp>
      <xdr:nvSpPr>
        <xdr:cNvPr id="4310" name="Text Box 23"/>
        <xdr:cNvSpPr txBox="1"/>
      </xdr:nvSpPr>
      <xdr:spPr>
        <a:xfrm>
          <a:off x="5299710" y="54020720"/>
          <a:ext cx="144145" cy="258445"/>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258445</xdr:rowOff>
    </xdr:to>
    <xdr:sp>
      <xdr:nvSpPr>
        <xdr:cNvPr id="4311" name="Text Box 23"/>
        <xdr:cNvSpPr txBox="1"/>
      </xdr:nvSpPr>
      <xdr:spPr>
        <a:xfrm>
          <a:off x="5299710" y="54020720"/>
          <a:ext cx="144145" cy="258445"/>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312"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313"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314"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258445</xdr:rowOff>
    </xdr:to>
    <xdr:sp>
      <xdr:nvSpPr>
        <xdr:cNvPr id="4315" name="Text Box 23"/>
        <xdr:cNvSpPr txBox="1"/>
      </xdr:nvSpPr>
      <xdr:spPr>
        <a:xfrm>
          <a:off x="5299710" y="54020720"/>
          <a:ext cx="144145" cy="258445"/>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262890</xdr:rowOff>
    </xdr:to>
    <xdr:sp>
      <xdr:nvSpPr>
        <xdr:cNvPr id="4316" name="Text Box 23"/>
        <xdr:cNvSpPr txBox="1"/>
      </xdr:nvSpPr>
      <xdr:spPr>
        <a:xfrm>
          <a:off x="5299710" y="54020720"/>
          <a:ext cx="144145" cy="26289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254000</xdr:rowOff>
    </xdr:to>
    <xdr:sp>
      <xdr:nvSpPr>
        <xdr:cNvPr id="4317" name="Text Box 23"/>
        <xdr:cNvSpPr txBox="1"/>
      </xdr:nvSpPr>
      <xdr:spPr>
        <a:xfrm>
          <a:off x="5299710" y="54020720"/>
          <a:ext cx="144145" cy="25400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318"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319"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320"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262890</xdr:rowOff>
    </xdr:to>
    <xdr:sp>
      <xdr:nvSpPr>
        <xdr:cNvPr id="4321" name="Text Box 23"/>
        <xdr:cNvSpPr txBox="1"/>
      </xdr:nvSpPr>
      <xdr:spPr>
        <a:xfrm>
          <a:off x="5299710" y="54020720"/>
          <a:ext cx="144145" cy="26289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262890</xdr:rowOff>
    </xdr:to>
    <xdr:sp>
      <xdr:nvSpPr>
        <xdr:cNvPr id="4322" name="Text Box 23"/>
        <xdr:cNvSpPr txBox="1"/>
      </xdr:nvSpPr>
      <xdr:spPr>
        <a:xfrm>
          <a:off x="5299710" y="54020720"/>
          <a:ext cx="144145" cy="26289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262890</xdr:rowOff>
    </xdr:to>
    <xdr:sp>
      <xdr:nvSpPr>
        <xdr:cNvPr id="4323" name="Text Box 23"/>
        <xdr:cNvSpPr txBox="1"/>
      </xdr:nvSpPr>
      <xdr:spPr>
        <a:xfrm>
          <a:off x="5299710" y="54020720"/>
          <a:ext cx="144145" cy="26289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324"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325"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326"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262890</xdr:rowOff>
    </xdr:to>
    <xdr:sp>
      <xdr:nvSpPr>
        <xdr:cNvPr id="4327" name="Text Box 23"/>
        <xdr:cNvSpPr txBox="1"/>
      </xdr:nvSpPr>
      <xdr:spPr>
        <a:xfrm>
          <a:off x="5299710" y="54020720"/>
          <a:ext cx="144145" cy="26289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258445</xdr:rowOff>
    </xdr:to>
    <xdr:sp>
      <xdr:nvSpPr>
        <xdr:cNvPr id="4328" name="Text Box 23"/>
        <xdr:cNvSpPr txBox="1"/>
      </xdr:nvSpPr>
      <xdr:spPr>
        <a:xfrm>
          <a:off x="5299710" y="54020720"/>
          <a:ext cx="144145" cy="258445"/>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258445</xdr:rowOff>
    </xdr:to>
    <xdr:sp>
      <xdr:nvSpPr>
        <xdr:cNvPr id="4329" name="Text Box 23"/>
        <xdr:cNvSpPr txBox="1"/>
      </xdr:nvSpPr>
      <xdr:spPr>
        <a:xfrm>
          <a:off x="5299710" y="54020720"/>
          <a:ext cx="144145" cy="258445"/>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330"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331"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332"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258445</xdr:rowOff>
    </xdr:to>
    <xdr:sp>
      <xdr:nvSpPr>
        <xdr:cNvPr id="4333" name="Text Box 23"/>
        <xdr:cNvSpPr txBox="1"/>
      </xdr:nvSpPr>
      <xdr:spPr>
        <a:xfrm>
          <a:off x="5299710" y="54020720"/>
          <a:ext cx="144145" cy="258445"/>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262890</xdr:rowOff>
    </xdr:to>
    <xdr:sp>
      <xdr:nvSpPr>
        <xdr:cNvPr id="4334" name="Text Box 23"/>
        <xdr:cNvSpPr txBox="1"/>
      </xdr:nvSpPr>
      <xdr:spPr>
        <a:xfrm>
          <a:off x="5299710" y="54020720"/>
          <a:ext cx="144145" cy="26289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254000</xdr:rowOff>
    </xdr:to>
    <xdr:sp>
      <xdr:nvSpPr>
        <xdr:cNvPr id="4335" name="Text Box 23"/>
        <xdr:cNvSpPr txBox="1"/>
      </xdr:nvSpPr>
      <xdr:spPr>
        <a:xfrm>
          <a:off x="5299710" y="54020720"/>
          <a:ext cx="144145" cy="25400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336"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337"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338"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262890</xdr:rowOff>
    </xdr:to>
    <xdr:sp>
      <xdr:nvSpPr>
        <xdr:cNvPr id="4339" name="Text Box 23"/>
        <xdr:cNvSpPr txBox="1"/>
      </xdr:nvSpPr>
      <xdr:spPr>
        <a:xfrm>
          <a:off x="5299710" y="54020720"/>
          <a:ext cx="144145" cy="26289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262890</xdr:rowOff>
    </xdr:to>
    <xdr:sp>
      <xdr:nvSpPr>
        <xdr:cNvPr id="4340" name="Text Box 23"/>
        <xdr:cNvSpPr txBox="1"/>
      </xdr:nvSpPr>
      <xdr:spPr>
        <a:xfrm>
          <a:off x="5299710" y="54020720"/>
          <a:ext cx="144145" cy="26289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262890</xdr:rowOff>
    </xdr:to>
    <xdr:sp>
      <xdr:nvSpPr>
        <xdr:cNvPr id="4341" name="Text Box 23"/>
        <xdr:cNvSpPr txBox="1"/>
      </xdr:nvSpPr>
      <xdr:spPr>
        <a:xfrm>
          <a:off x="5299710" y="54020720"/>
          <a:ext cx="144145" cy="26289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342"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343"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344"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262890</xdr:rowOff>
    </xdr:to>
    <xdr:sp>
      <xdr:nvSpPr>
        <xdr:cNvPr id="4345" name="Text Box 23"/>
        <xdr:cNvSpPr txBox="1"/>
      </xdr:nvSpPr>
      <xdr:spPr>
        <a:xfrm>
          <a:off x="5299710" y="54020720"/>
          <a:ext cx="144145" cy="26289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258445</xdr:rowOff>
    </xdr:to>
    <xdr:sp>
      <xdr:nvSpPr>
        <xdr:cNvPr id="4346" name="Text Box 23"/>
        <xdr:cNvSpPr txBox="1"/>
      </xdr:nvSpPr>
      <xdr:spPr>
        <a:xfrm>
          <a:off x="5299710" y="54020720"/>
          <a:ext cx="144145" cy="258445"/>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258445</xdr:rowOff>
    </xdr:to>
    <xdr:sp>
      <xdr:nvSpPr>
        <xdr:cNvPr id="4347" name="Text Box 23"/>
        <xdr:cNvSpPr txBox="1"/>
      </xdr:nvSpPr>
      <xdr:spPr>
        <a:xfrm>
          <a:off x="5299710" y="54020720"/>
          <a:ext cx="144145" cy="258445"/>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348"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349"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350"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258445</xdr:rowOff>
    </xdr:to>
    <xdr:sp>
      <xdr:nvSpPr>
        <xdr:cNvPr id="4351" name="Text Box 23"/>
        <xdr:cNvSpPr txBox="1"/>
      </xdr:nvSpPr>
      <xdr:spPr>
        <a:xfrm>
          <a:off x="5299710" y="54020720"/>
          <a:ext cx="144145" cy="258445"/>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262890</xdr:rowOff>
    </xdr:to>
    <xdr:sp>
      <xdr:nvSpPr>
        <xdr:cNvPr id="4352" name="Text Box 23"/>
        <xdr:cNvSpPr txBox="1"/>
      </xdr:nvSpPr>
      <xdr:spPr>
        <a:xfrm>
          <a:off x="5299710" y="54020720"/>
          <a:ext cx="144145" cy="26289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254000</xdr:rowOff>
    </xdr:to>
    <xdr:sp>
      <xdr:nvSpPr>
        <xdr:cNvPr id="4353" name="Text Box 23"/>
        <xdr:cNvSpPr txBox="1"/>
      </xdr:nvSpPr>
      <xdr:spPr>
        <a:xfrm>
          <a:off x="5299710" y="54020720"/>
          <a:ext cx="144145" cy="25400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354"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355"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356"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262890</xdr:rowOff>
    </xdr:to>
    <xdr:sp>
      <xdr:nvSpPr>
        <xdr:cNvPr id="4357" name="Text Box 23"/>
        <xdr:cNvSpPr txBox="1"/>
      </xdr:nvSpPr>
      <xdr:spPr>
        <a:xfrm>
          <a:off x="5299710" y="54020720"/>
          <a:ext cx="144145" cy="26289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262890</xdr:rowOff>
    </xdr:to>
    <xdr:sp>
      <xdr:nvSpPr>
        <xdr:cNvPr id="4358" name="Text Box 23"/>
        <xdr:cNvSpPr txBox="1"/>
      </xdr:nvSpPr>
      <xdr:spPr>
        <a:xfrm>
          <a:off x="5299710" y="54020720"/>
          <a:ext cx="144145" cy="26289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262890</xdr:rowOff>
    </xdr:to>
    <xdr:sp>
      <xdr:nvSpPr>
        <xdr:cNvPr id="4359" name="Text Box 23"/>
        <xdr:cNvSpPr txBox="1"/>
      </xdr:nvSpPr>
      <xdr:spPr>
        <a:xfrm>
          <a:off x="5299710" y="54020720"/>
          <a:ext cx="144145" cy="26289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360"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361"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362"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262890</xdr:rowOff>
    </xdr:to>
    <xdr:sp>
      <xdr:nvSpPr>
        <xdr:cNvPr id="4363" name="Text Box 23"/>
        <xdr:cNvSpPr txBox="1"/>
      </xdr:nvSpPr>
      <xdr:spPr>
        <a:xfrm>
          <a:off x="5299710" y="54020720"/>
          <a:ext cx="144145" cy="26289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258445</xdr:rowOff>
    </xdr:to>
    <xdr:sp>
      <xdr:nvSpPr>
        <xdr:cNvPr id="4364" name="Text Box 23"/>
        <xdr:cNvSpPr txBox="1"/>
      </xdr:nvSpPr>
      <xdr:spPr>
        <a:xfrm>
          <a:off x="5299710" y="54020720"/>
          <a:ext cx="144145" cy="258445"/>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258445</xdr:rowOff>
    </xdr:to>
    <xdr:sp>
      <xdr:nvSpPr>
        <xdr:cNvPr id="4365" name="Text Box 23"/>
        <xdr:cNvSpPr txBox="1"/>
      </xdr:nvSpPr>
      <xdr:spPr>
        <a:xfrm>
          <a:off x="5299710" y="54020720"/>
          <a:ext cx="144145" cy="258445"/>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366"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367"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368"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258445</xdr:rowOff>
    </xdr:to>
    <xdr:sp>
      <xdr:nvSpPr>
        <xdr:cNvPr id="4369" name="Text Box 23"/>
        <xdr:cNvSpPr txBox="1"/>
      </xdr:nvSpPr>
      <xdr:spPr>
        <a:xfrm>
          <a:off x="5299710" y="54020720"/>
          <a:ext cx="144145" cy="258445"/>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262890</xdr:rowOff>
    </xdr:to>
    <xdr:sp>
      <xdr:nvSpPr>
        <xdr:cNvPr id="4370" name="Text Box 23"/>
        <xdr:cNvSpPr txBox="1"/>
      </xdr:nvSpPr>
      <xdr:spPr>
        <a:xfrm>
          <a:off x="5299710" y="54020720"/>
          <a:ext cx="144145" cy="26289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254000</xdr:rowOff>
    </xdr:to>
    <xdr:sp>
      <xdr:nvSpPr>
        <xdr:cNvPr id="4371" name="Text Box 23"/>
        <xdr:cNvSpPr txBox="1"/>
      </xdr:nvSpPr>
      <xdr:spPr>
        <a:xfrm>
          <a:off x="5299710" y="54020720"/>
          <a:ext cx="144145" cy="25400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372"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373"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374"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262890</xdr:rowOff>
    </xdr:to>
    <xdr:sp>
      <xdr:nvSpPr>
        <xdr:cNvPr id="4375" name="Text Box 23"/>
        <xdr:cNvSpPr txBox="1"/>
      </xdr:nvSpPr>
      <xdr:spPr>
        <a:xfrm>
          <a:off x="5299710" y="54020720"/>
          <a:ext cx="144145" cy="26289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262890</xdr:rowOff>
    </xdr:to>
    <xdr:sp>
      <xdr:nvSpPr>
        <xdr:cNvPr id="4376" name="Text Box 23"/>
        <xdr:cNvSpPr txBox="1"/>
      </xdr:nvSpPr>
      <xdr:spPr>
        <a:xfrm>
          <a:off x="5299710" y="54020720"/>
          <a:ext cx="144145" cy="26289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262890</xdr:rowOff>
    </xdr:to>
    <xdr:sp>
      <xdr:nvSpPr>
        <xdr:cNvPr id="4377" name="Text Box 23"/>
        <xdr:cNvSpPr txBox="1"/>
      </xdr:nvSpPr>
      <xdr:spPr>
        <a:xfrm>
          <a:off x="5299710" y="54020720"/>
          <a:ext cx="144145" cy="26289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378"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379"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380"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262890</xdr:rowOff>
    </xdr:to>
    <xdr:sp>
      <xdr:nvSpPr>
        <xdr:cNvPr id="4381" name="Text Box 23"/>
        <xdr:cNvSpPr txBox="1"/>
      </xdr:nvSpPr>
      <xdr:spPr>
        <a:xfrm>
          <a:off x="5299710" y="54020720"/>
          <a:ext cx="144145" cy="26289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258445</xdr:rowOff>
    </xdr:to>
    <xdr:sp>
      <xdr:nvSpPr>
        <xdr:cNvPr id="4382" name="Text Box 23"/>
        <xdr:cNvSpPr txBox="1"/>
      </xdr:nvSpPr>
      <xdr:spPr>
        <a:xfrm>
          <a:off x="5299710" y="54020720"/>
          <a:ext cx="144145" cy="258445"/>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258445</xdr:rowOff>
    </xdr:to>
    <xdr:sp>
      <xdr:nvSpPr>
        <xdr:cNvPr id="4383" name="Text Box 23"/>
        <xdr:cNvSpPr txBox="1"/>
      </xdr:nvSpPr>
      <xdr:spPr>
        <a:xfrm>
          <a:off x="5299710" y="54020720"/>
          <a:ext cx="144145" cy="258445"/>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384"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385"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386"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258445</xdr:rowOff>
    </xdr:to>
    <xdr:sp>
      <xdr:nvSpPr>
        <xdr:cNvPr id="4387" name="Text Box 23"/>
        <xdr:cNvSpPr txBox="1"/>
      </xdr:nvSpPr>
      <xdr:spPr>
        <a:xfrm>
          <a:off x="5299710" y="54020720"/>
          <a:ext cx="144145" cy="258445"/>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262890</xdr:rowOff>
    </xdr:to>
    <xdr:sp>
      <xdr:nvSpPr>
        <xdr:cNvPr id="4388" name="Text Box 23"/>
        <xdr:cNvSpPr txBox="1"/>
      </xdr:nvSpPr>
      <xdr:spPr>
        <a:xfrm>
          <a:off x="5299710" y="54020720"/>
          <a:ext cx="144145" cy="26289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254000</xdr:rowOff>
    </xdr:to>
    <xdr:sp>
      <xdr:nvSpPr>
        <xdr:cNvPr id="4389" name="Text Box 23"/>
        <xdr:cNvSpPr txBox="1"/>
      </xdr:nvSpPr>
      <xdr:spPr>
        <a:xfrm>
          <a:off x="5299710" y="54020720"/>
          <a:ext cx="144145" cy="25400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390"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391"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392"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262890</xdr:rowOff>
    </xdr:to>
    <xdr:sp>
      <xdr:nvSpPr>
        <xdr:cNvPr id="4393" name="Text Box 23"/>
        <xdr:cNvSpPr txBox="1"/>
      </xdr:nvSpPr>
      <xdr:spPr>
        <a:xfrm>
          <a:off x="5299710" y="54020720"/>
          <a:ext cx="144145" cy="26289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262890</xdr:rowOff>
    </xdr:to>
    <xdr:sp>
      <xdr:nvSpPr>
        <xdr:cNvPr id="4394" name="Text Box 23"/>
        <xdr:cNvSpPr txBox="1"/>
      </xdr:nvSpPr>
      <xdr:spPr>
        <a:xfrm>
          <a:off x="5299710" y="54020720"/>
          <a:ext cx="144145" cy="26289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262890</xdr:rowOff>
    </xdr:to>
    <xdr:sp>
      <xdr:nvSpPr>
        <xdr:cNvPr id="4395" name="Text Box 23"/>
        <xdr:cNvSpPr txBox="1"/>
      </xdr:nvSpPr>
      <xdr:spPr>
        <a:xfrm>
          <a:off x="5299710" y="54020720"/>
          <a:ext cx="144145" cy="26289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396"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397"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398"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262890</xdr:rowOff>
    </xdr:to>
    <xdr:sp>
      <xdr:nvSpPr>
        <xdr:cNvPr id="4399" name="Text Box 23"/>
        <xdr:cNvSpPr txBox="1"/>
      </xdr:nvSpPr>
      <xdr:spPr>
        <a:xfrm>
          <a:off x="5299710" y="54020720"/>
          <a:ext cx="144145" cy="26289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258445</xdr:rowOff>
    </xdr:to>
    <xdr:sp>
      <xdr:nvSpPr>
        <xdr:cNvPr id="4400" name="Text Box 23"/>
        <xdr:cNvSpPr txBox="1"/>
      </xdr:nvSpPr>
      <xdr:spPr>
        <a:xfrm>
          <a:off x="5299710" y="54020720"/>
          <a:ext cx="144145" cy="258445"/>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258445</xdr:rowOff>
    </xdr:to>
    <xdr:sp>
      <xdr:nvSpPr>
        <xdr:cNvPr id="4401" name="Text Box 23"/>
        <xdr:cNvSpPr txBox="1"/>
      </xdr:nvSpPr>
      <xdr:spPr>
        <a:xfrm>
          <a:off x="5299710" y="54020720"/>
          <a:ext cx="144145" cy="258445"/>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402"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403"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404"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258445</xdr:rowOff>
    </xdr:to>
    <xdr:sp>
      <xdr:nvSpPr>
        <xdr:cNvPr id="4405" name="Text Box 23"/>
        <xdr:cNvSpPr txBox="1"/>
      </xdr:nvSpPr>
      <xdr:spPr>
        <a:xfrm>
          <a:off x="5299710" y="54020720"/>
          <a:ext cx="144145" cy="258445"/>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262890</xdr:rowOff>
    </xdr:to>
    <xdr:sp>
      <xdr:nvSpPr>
        <xdr:cNvPr id="4406" name="Text Box 23"/>
        <xdr:cNvSpPr txBox="1"/>
      </xdr:nvSpPr>
      <xdr:spPr>
        <a:xfrm>
          <a:off x="5299710" y="54020720"/>
          <a:ext cx="144145" cy="26289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254000</xdr:rowOff>
    </xdr:to>
    <xdr:sp>
      <xdr:nvSpPr>
        <xdr:cNvPr id="4407" name="Text Box 23"/>
        <xdr:cNvSpPr txBox="1"/>
      </xdr:nvSpPr>
      <xdr:spPr>
        <a:xfrm>
          <a:off x="5299710" y="54020720"/>
          <a:ext cx="144145" cy="25400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408"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409"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410"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262890</xdr:rowOff>
    </xdr:to>
    <xdr:sp>
      <xdr:nvSpPr>
        <xdr:cNvPr id="4411" name="Text Box 23"/>
        <xdr:cNvSpPr txBox="1"/>
      </xdr:nvSpPr>
      <xdr:spPr>
        <a:xfrm>
          <a:off x="5299710" y="54020720"/>
          <a:ext cx="144145" cy="26289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262890</xdr:rowOff>
    </xdr:to>
    <xdr:sp>
      <xdr:nvSpPr>
        <xdr:cNvPr id="4412" name="Text Box 23"/>
        <xdr:cNvSpPr txBox="1"/>
      </xdr:nvSpPr>
      <xdr:spPr>
        <a:xfrm>
          <a:off x="5299710" y="54020720"/>
          <a:ext cx="144145" cy="26289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262890</xdr:rowOff>
    </xdr:to>
    <xdr:sp>
      <xdr:nvSpPr>
        <xdr:cNvPr id="4413" name="Text Box 23"/>
        <xdr:cNvSpPr txBox="1"/>
      </xdr:nvSpPr>
      <xdr:spPr>
        <a:xfrm>
          <a:off x="5299710" y="54020720"/>
          <a:ext cx="144145" cy="26289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414"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415"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452120</xdr:rowOff>
    </xdr:to>
    <xdr:sp>
      <xdr:nvSpPr>
        <xdr:cNvPr id="4416" name="Text Box 23"/>
        <xdr:cNvSpPr txBox="1"/>
      </xdr:nvSpPr>
      <xdr:spPr>
        <a:xfrm>
          <a:off x="5299710" y="54020720"/>
          <a:ext cx="144145" cy="452120"/>
        </a:xfrm>
        <a:prstGeom prst="rect">
          <a:avLst/>
        </a:prstGeom>
        <a:noFill/>
        <a:ln w="9525">
          <a:noFill/>
        </a:ln>
      </xdr:spPr>
    </xdr:sp>
    <xdr:clientData/>
  </xdr:twoCellAnchor>
  <xdr:twoCellAnchor editAs="oneCell">
    <xdr:from>
      <xdr:col>5</xdr:col>
      <xdr:colOff>466725</xdr:colOff>
      <xdr:row>62</xdr:row>
      <xdr:rowOff>0</xdr:rowOff>
    </xdr:from>
    <xdr:to>
      <xdr:col>6</xdr:col>
      <xdr:colOff>115570</xdr:colOff>
      <xdr:row>62</xdr:row>
      <xdr:rowOff>262890</xdr:rowOff>
    </xdr:to>
    <xdr:sp>
      <xdr:nvSpPr>
        <xdr:cNvPr id="4417" name="Text Box 23"/>
        <xdr:cNvSpPr txBox="1"/>
      </xdr:nvSpPr>
      <xdr:spPr>
        <a:xfrm>
          <a:off x="5299710" y="54020720"/>
          <a:ext cx="144145" cy="262890"/>
        </a:xfrm>
        <a:prstGeom prst="rect">
          <a:avLst/>
        </a:prstGeom>
        <a:noFill/>
        <a:ln w="9525">
          <a:noFill/>
        </a:ln>
      </xdr:spPr>
    </xdr:sp>
    <xdr:clientData/>
  </xdr:twoCellAnchor>
  <xdr:twoCellAnchor editAs="oneCell">
    <xdr:from>
      <xdr:col>5</xdr:col>
      <xdr:colOff>466725</xdr:colOff>
      <xdr:row>45</xdr:row>
      <xdr:rowOff>0</xdr:rowOff>
    </xdr:from>
    <xdr:to>
      <xdr:col>6</xdr:col>
      <xdr:colOff>115570</xdr:colOff>
      <xdr:row>45</xdr:row>
      <xdr:rowOff>258445</xdr:rowOff>
    </xdr:to>
    <xdr:sp>
      <xdr:nvSpPr>
        <xdr:cNvPr id="4418" name="Text Box 23"/>
        <xdr:cNvSpPr txBox="1"/>
      </xdr:nvSpPr>
      <xdr:spPr>
        <a:xfrm>
          <a:off x="5299710" y="40825420"/>
          <a:ext cx="144145" cy="258445"/>
        </a:xfrm>
        <a:prstGeom prst="rect">
          <a:avLst/>
        </a:prstGeom>
        <a:noFill/>
        <a:ln w="9525">
          <a:noFill/>
        </a:ln>
      </xdr:spPr>
    </xdr:sp>
    <xdr:clientData/>
  </xdr:twoCellAnchor>
  <xdr:twoCellAnchor editAs="oneCell">
    <xdr:from>
      <xdr:col>5</xdr:col>
      <xdr:colOff>466725</xdr:colOff>
      <xdr:row>45</xdr:row>
      <xdr:rowOff>0</xdr:rowOff>
    </xdr:from>
    <xdr:to>
      <xdr:col>6</xdr:col>
      <xdr:colOff>115570</xdr:colOff>
      <xdr:row>45</xdr:row>
      <xdr:rowOff>258445</xdr:rowOff>
    </xdr:to>
    <xdr:sp>
      <xdr:nvSpPr>
        <xdr:cNvPr id="4419" name="Text Box 23"/>
        <xdr:cNvSpPr txBox="1"/>
      </xdr:nvSpPr>
      <xdr:spPr>
        <a:xfrm>
          <a:off x="5299710" y="40825420"/>
          <a:ext cx="144145" cy="258445"/>
        </a:xfrm>
        <a:prstGeom prst="rect">
          <a:avLst/>
        </a:prstGeom>
        <a:noFill/>
        <a:ln w="9525">
          <a:noFill/>
        </a:ln>
      </xdr:spPr>
    </xdr:sp>
    <xdr:clientData/>
  </xdr:twoCellAnchor>
  <xdr:twoCellAnchor editAs="oneCell">
    <xdr:from>
      <xdr:col>5</xdr:col>
      <xdr:colOff>466725</xdr:colOff>
      <xdr:row>45</xdr:row>
      <xdr:rowOff>0</xdr:rowOff>
    </xdr:from>
    <xdr:to>
      <xdr:col>6</xdr:col>
      <xdr:colOff>115570</xdr:colOff>
      <xdr:row>45</xdr:row>
      <xdr:rowOff>452120</xdr:rowOff>
    </xdr:to>
    <xdr:sp>
      <xdr:nvSpPr>
        <xdr:cNvPr id="4420" name="Text Box 23"/>
        <xdr:cNvSpPr txBox="1"/>
      </xdr:nvSpPr>
      <xdr:spPr>
        <a:xfrm>
          <a:off x="5299710" y="40825420"/>
          <a:ext cx="144145" cy="452120"/>
        </a:xfrm>
        <a:prstGeom prst="rect">
          <a:avLst/>
        </a:prstGeom>
        <a:noFill/>
        <a:ln w="9525">
          <a:noFill/>
        </a:ln>
      </xdr:spPr>
    </xdr:sp>
    <xdr:clientData/>
  </xdr:twoCellAnchor>
  <xdr:twoCellAnchor editAs="oneCell">
    <xdr:from>
      <xdr:col>5</xdr:col>
      <xdr:colOff>466725</xdr:colOff>
      <xdr:row>45</xdr:row>
      <xdr:rowOff>0</xdr:rowOff>
    </xdr:from>
    <xdr:to>
      <xdr:col>6</xdr:col>
      <xdr:colOff>115570</xdr:colOff>
      <xdr:row>45</xdr:row>
      <xdr:rowOff>452120</xdr:rowOff>
    </xdr:to>
    <xdr:sp>
      <xdr:nvSpPr>
        <xdr:cNvPr id="4421" name="Text Box 23"/>
        <xdr:cNvSpPr txBox="1"/>
      </xdr:nvSpPr>
      <xdr:spPr>
        <a:xfrm>
          <a:off x="5299710" y="40825420"/>
          <a:ext cx="144145" cy="452120"/>
        </a:xfrm>
        <a:prstGeom prst="rect">
          <a:avLst/>
        </a:prstGeom>
        <a:noFill/>
        <a:ln w="9525">
          <a:noFill/>
        </a:ln>
      </xdr:spPr>
    </xdr:sp>
    <xdr:clientData/>
  </xdr:twoCellAnchor>
  <xdr:twoCellAnchor editAs="oneCell">
    <xdr:from>
      <xdr:col>5</xdr:col>
      <xdr:colOff>466725</xdr:colOff>
      <xdr:row>45</xdr:row>
      <xdr:rowOff>0</xdr:rowOff>
    </xdr:from>
    <xdr:to>
      <xdr:col>6</xdr:col>
      <xdr:colOff>115570</xdr:colOff>
      <xdr:row>45</xdr:row>
      <xdr:rowOff>452120</xdr:rowOff>
    </xdr:to>
    <xdr:sp>
      <xdr:nvSpPr>
        <xdr:cNvPr id="4422" name="Text Box 23"/>
        <xdr:cNvSpPr txBox="1"/>
      </xdr:nvSpPr>
      <xdr:spPr>
        <a:xfrm>
          <a:off x="5299710" y="40825420"/>
          <a:ext cx="144145" cy="452120"/>
        </a:xfrm>
        <a:prstGeom prst="rect">
          <a:avLst/>
        </a:prstGeom>
        <a:noFill/>
        <a:ln w="9525">
          <a:noFill/>
        </a:ln>
      </xdr:spPr>
    </xdr:sp>
    <xdr:clientData/>
  </xdr:twoCellAnchor>
  <xdr:twoCellAnchor editAs="oneCell">
    <xdr:from>
      <xdr:col>5</xdr:col>
      <xdr:colOff>466725</xdr:colOff>
      <xdr:row>45</xdr:row>
      <xdr:rowOff>0</xdr:rowOff>
    </xdr:from>
    <xdr:to>
      <xdr:col>6</xdr:col>
      <xdr:colOff>115570</xdr:colOff>
      <xdr:row>45</xdr:row>
      <xdr:rowOff>258445</xdr:rowOff>
    </xdr:to>
    <xdr:sp>
      <xdr:nvSpPr>
        <xdr:cNvPr id="4423" name="Text Box 23"/>
        <xdr:cNvSpPr txBox="1"/>
      </xdr:nvSpPr>
      <xdr:spPr>
        <a:xfrm>
          <a:off x="5299710" y="40825420"/>
          <a:ext cx="144145" cy="258445"/>
        </a:xfrm>
        <a:prstGeom prst="rect">
          <a:avLst/>
        </a:prstGeom>
        <a:noFill/>
        <a:ln w="9525">
          <a:noFill/>
        </a:ln>
      </xdr:spPr>
    </xdr:sp>
    <xdr:clientData/>
  </xdr:twoCellAnchor>
  <xdr:twoCellAnchor editAs="oneCell">
    <xdr:from>
      <xdr:col>5</xdr:col>
      <xdr:colOff>466725</xdr:colOff>
      <xdr:row>45</xdr:row>
      <xdr:rowOff>0</xdr:rowOff>
    </xdr:from>
    <xdr:to>
      <xdr:col>6</xdr:col>
      <xdr:colOff>115570</xdr:colOff>
      <xdr:row>45</xdr:row>
      <xdr:rowOff>262890</xdr:rowOff>
    </xdr:to>
    <xdr:sp>
      <xdr:nvSpPr>
        <xdr:cNvPr id="4424" name="Text Box 23"/>
        <xdr:cNvSpPr txBox="1"/>
      </xdr:nvSpPr>
      <xdr:spPr>
        <a:xfrm>
          <a:off x="5299710" y="40825420"/>
          <a:ext cx="144145" cy="262890"/>
        </a:xfrm>
        <a:prstGeom prst="rect">
          <a:avLst/>
        </a:prstGeom>
        <a:noFill/>
        <a:ln w="9525">
          <a:noFill/>
        </a:ln>
      </xdr:spPr>
    </xdr:sp>
    <xdr:clientData/>
  </xdr:twoCellAnchor>
  <xdr:twoCellAnchor editAs="oneCell">
    <xdr:from>
      <xdr:col>5</xdr:col>
      <xdr:colOff>466725</xdr:colOff>
      <xdr:row>45</xdr:row>
      <xdr:rowOff>0</xdr:rowOff>
    </xdr:from>
    <xdr:to>
      <xdr:col>6</xdr:col>
      <xdr:colOff>115570</xdr:colOff>
      <xdr:row>45</xdr:row>
      <xdr:rowOff>254000</xdr:rowOff>
    </xdr:to>
    <xdr:sp>
      <xdr:nvSpPr>
        <xdr:cNvPr id="4425" name="Text Box 23"/>
        <xdr:cNvSpPr txBox="1"/>
      </xdr:nvSpPr>
      <xdr:spPr>
        <a:xfrm>
          <a:off x="5299710" y="40825420"/>
          <a:ext cx="144145" cy="254000"/>
        </a:xfrm>
        <a:prstGeom prst="rect">
          <a:avLst/>
        </a:prstGeom>
        <a:noFill/>
        <a:ln w="9525">
          <a:noFill/>
        </a:ln>
      </xdr:spPr>
    </xdr:sp>
    <xdr:clientData/>
  </xdr:twoCellAnchor>
  <xdr:twoCellAnchor editAs="oneCell">
    <xdr:from>
      <xdr:col>5</xdr:col>
      <xdr:colOff>466725</xdr:colOff>
      <xdr:row>45</xdr:row>
      <xdr:rowOff>0</xdr:rowOff>
    </xdr:from>
    <xdr:to>
      <xdr:col>6</xdr:col>
      <xdr:colOff>115570</xdr:colOff>
      <xdr:row>45</xdr:row>
      <xdr:rowOff>452120</xdr:rowOff>
    </xdr:to>
    <xdr:sp>
      <xdr:nvSpPr>
        <xdr:cNvPr id="4426" name="Text Box 23"/>
        <xdr:cNvSpPr txBox="1"/>
      </xdr:nvSpPr>
      <xdr:spPr>
        <a:xfrm>
          <a:off x="5299710" y="40825420"/>
          <a:ext cx="144145" cy="452120"/>
        </a:xfrm>
        <a:prstGeom prst="rect">
          <a:avLst/>
        </a:prstGeom>
        <a:noFill/>
        <a:ln w="9525">
          <a:noFill/>
        </a:ln>
      </xdr:spPr>
    </xdr:sp>
    <xdr:clientData/>
  </xdr:twoCellAnchor>
  <xdr:twoCellAnchor editAs="oneCell">
    <xdr:from>
      <xdr:col>5</xdr:col>
      <xdr:colOff>466725</xdr:colOff>
      <xdr:row>45</xdr:row>
      <xdr:rowOff>0</xdr:rowOff>
    </xdr:from>
    <xdr:to>
      <xdr:col>6</xdr:col>
      <xdr:colOff>115570</xdr:colOff>
      <xdr:row>45</xdr:row>
      <xdr:rowOff>452120</xdr:rowOff>
    </xdr:to>
    <xdr:sp>
      <xdr:nvSpPr>
        <xdr:cNvPr id="4427" name="Text Box 23"/>
        <xdr:cNvSpPr txBox="1"/>
      </xdr:nvSpPr>
      <xdr:spPr>
        <a:xfrm>
          <a:off x="5299710" y="40825420"/>
          <a:ext cx="144145" cy="452120"/>
        </a:xfrm>
        <a:prstGeom prst="rect">
          <a:avLst/>
        </a:prstGeom>
        <a:noFill/>
        <a:ln w="9525">
          <a:noFill/>
        </a:ln>
      </xdr:spPr>
    </xdr:sp>
    <xdr:clientData/>
  </xdr:twoCellAnchor>
  <xdr:twoCellAnchor editAs="oneCell">
    <xdr:from>
      <xdr:col>5</xdr:col>
      <xdr:colOff>466725</xdr:colOff>
      <xdr:row>45</xdr:row>
      <xdr:rowOff>0</xdr:rowOff>
    </xdr:from>
    <xdr:to>
      <xdr:col>6</xdr:col>
      <xdr:colOff>115570</xdr:colOff>
      <xdr:row>45</xdr:row>
      <xdr:rowOff>452120</xdr:rowOff>
    </xdr:to>
    <xdr:sp>
      <xdr:nvSpPr>
        <xdr:cNvPr id="4428" name="Text Box 23"/>
        <xdr:cNvSpPr txBox="1"/>
      </xdr:nvSpPr>
      <xdr:spPr>
        <a:xfrm>
          <a:off x="5299710" y="40825420"/>
          <a:ext cx="144145" cy="452120"/>
        </a:xfrm>
        <a:prstGeom prst="rect">
          <a:avLst/>
        </a:prstGeom>
        <a:noFill/>
        <a:ln w="9525">
          <a:noFill/>
        </a:ln>
      </xdr:spPr>
    </xdr:sp>
    <xdr:clientData/>
  </xdr:twoCellAnchor>
  <xdr:twoCellAnchor editAs="oneCell">
    <xdr:from>
      <xdr:col>5</xdr:col>
      <xdr:colOff>466725</xdr:colOff>
      <xdr:row>45</xdr:row>
      <xdr:rowOff>0</xdr:rowOff>
    </xdr:from>
    <xdr:to>
      <xdr:col>6</xdr:col>
      <xdr:colOff>115570</xdr:colOff>
      <xdr:row>45</xdr:row>
      <xdr:rowOff>262890</xdr:rowOff>
    </xdr:to>
    <xdr:sp>
      <xdr:nvSpPr>
        <xdr:cNvPr id="4429" name="Text Box 23"/>
        <xdr:cNvSpPr txBox="1"/>
      </xdr:nvSpPr>
      <xdr:spPr>
        <a:xfrm>
          <a:off x="5299710" y="40825420"/>
          <a:ext cx="144145" cy="262890"/>
        </a:xfrm>
        <a:prstGeom prst="rect">
          <a:avLst/>
        </a:prstGeom>
        <a:noFill/>
        <a:ln w="9525">
          <a:noFill/>
        </a:ln>
      </xdr:spPr>
    </xdr:sp>
    <xdr:clientData/>
  </xdr:twoCellAnchor>
  <xdr:twoCellAnchor editAs="oneCell">
    <xdr:from>
      <xdr:col>5</xdr:col>
      <xdr:colOff>466725</xdr:colOff>
      <xdr:row>45</xdr:row>
      <xdr:rowOff>0</xdr:rowOff>
    </xdr:from>
    <xdr:to>
      <xdr:col>6</xdr:col>
      <xdr:colOff>115570</xdr:colOff>
      <xdr:row>45</xdr:row>
      <xdr:rowOff>262890</xdr:rowOff>
    </xdr:to>
    <xdr:sp>
      <xdr:nvSpPr>
        <xdr:cNvPr id="4430" name="Text Box 23"/>
        <xdr:cNvSpPr txBox="1"/>
      </xdr:nvSpPr>
      <xdr:spPr>
        <a:xfrm>
          <a:off x="5299710" y="40825420"/>
          <a:ext cx="144145" cy="262890"/>
        </a:xfrm>
        <a:prstGeom prst="rect">
          <a:avLst/>
        </a:prstGeom>
        <a:noFill/>
        <a:ln w="9525">
          <a:noFill/>
        </a:ln>
      </xdr:spPr>
    </xdr:sp>
    <xdr:clientData/>
  </xdr:twoCellAnchor>
  <xdr:twoCellAnchor editAs="oneCell">
    <xdr:from>
      <xdr:col>5</xdr:col>
      <xdr:colOff>466725</xdr:colOff>
      <xdr:row>45</xdr:row>
      <xdr:rowOff>0</xdr:rowOff>
    </xdr:from>
    <xdr:to>
      <xdr:col>6</xdr:col>
      <xdr:colOff>115570</xdr:colOff>
      <xdr:row>45</xdr:row>
      <xdr:rowOff>262890</xdr:rowOff>
    </xdr:to>
    <xdr:sp>
      <xdr:nvSpPr>
        <xdr:cNvPr id="4431" name="Text Box 23"/>
        <xdr:cNvSpPr txBox="1"/>
      </xdr:nvSpPr>
      <xdr:spPr>
        <a:xfrm>
          <a:off x="5299710" y="40825420"/>
          <a:ext cx="144145" cy="262890"/>
        </a:xfrm>
        <a:prstGeom prst="rect">
          <a:avLst/>
        </a:prstGeom>
        <a:noFill/>
        <a:ln w="9525">
          <a:noFill/>
        </a:ln>
      </xdr:spPr>
    </xdr:sp>
    <xdr:clientData/>
  </xdr:twoCellAnchor>
  <xdr:twoCellAnchor editAs="oneCell">
    <xdr:from>
      <xdr:col>5</xdr:col>
      <xdr:colOff>466725</xdr:colOff>
      <xdr:row>45</xdr:row>
      <xdr:rowOff>0</xdr:rowOff>
    </xdr:from>
    <xdr:to>
      <xdr:col>6</xdr:col>
      <xdr:colOff>115570</xdr:colOff>
      <xdr:row>45</xdr:row>
      <xdr:rowOff>452120</xdr:rowOff>
    </xdr:to>
    <xdr:sp>
      <xdr:nvSpPr>
        <xdr:cNvPr id="4432" name="Text Box 23"/>
        <xdr:cNvSpPr txBox="1"/>
      </xdr:nvSpPr>
      <xdr:spPr>
        <a:xfrm>
          <a:off x="5299710" y="40825420"/>
          <a:ext cx="144145" cy="452120"/>
        </a:xfrm>
        <a:prstGeom prst="rect">
          <a:avLst/>
        </a:prstGeom>
        <a:noFill/>
        <a:ln w="9525">
          <a:noFill/>
        </a:ln>
      </xdr:spPr>
    </xdr:sp>
    <xdr:clientData/>
  </xdr:twoCellAnchor>
  <xdr:twoCellAnchor editAs="oneCell">
    <xdr:from>
      <xdr:col>5</xdr:col>
      <xdr:colOff>466725</xdr:colOff>
      <xdr:row>45</xdr:row>
      <xdr:rowOff>0</xdr:rowOff>
    </xdr:from>
    <xdr:to>
      <xdr:col>6</xdr:col>
      <xdr:colOff>115570</xdr:colOff>
      <xdr:row>45</xdr:row>
      <xdr:rowOff>452120</xdr:rowOff>
    </xdr:to>
    <xdr:sp>
      <xdr:nvSpPr>
        <xdr:cNvPr id="4433" name="Text Box 23"/>
        <xdr:cNvSpPr txBox="1"/>
      </xdr:nvSpPr>
      <xdr:spPr>
        <a:xfrm>
          <a:off x="5299710" y="40825420"/>
          <a:ext cx="144145" cy="452120"/>
        </a:xfrm>
        <a:prstGeom prst="rect">
          <a:avLst/>
        </a:prstGeom>
        <a:noFill/>
        <a:ln w="9525">
          <a:noFill/>
        </a:ln>
      </xdr:spPr>
    </xdr:sp>
    <xdr:clientData/>
  </xdr:twoCellAnchor>
  <xdr:twoCellAnchor editAs="oneCell">
    <xdr:from>
      <xdr:col>5</xdr:col>
      <xdr:colOff>466725</xdr:colOff>
      <xdr:row>45</xdr:row>
      <xdr:rowOff>0</xdr:rowOff>
    </xdr:from>
    <xdr:to>
      <xdr:col>6</xdr:col>
      <xdr:colOff>115570</xdr:colOff>
      <xdr:row>45</xdr:row>
      <xdr:rowOff>452120</xdr:rowOff>
    </xdr:to>
    <xdr:sp>
      <xdr:nvSpPr>
        <xdr:cNvPr id="4434" name="Text Box 23"/>
        <xdr:cNvSpPr txBox="1"/>
      </xdr:nvSpPr>
      <xdr:spPr>
        <a:xfrm>
          <a:off x="5299710" y="40825420"/>
          <a:ext cx="144145" cy="452120"/>
        </a:xfrm>
        <a:prstGeom prst="rect">
          <a:avLst/>
        </a:prstGeom>
        <a:noFill/>
        <a:ln w="9525">
          <a:noFill/>
        </a:ln>
      </xdr:spPr>
    </xdr:sp>
    <xdr:clientData/>
  </xdr:twoCellAnchor>
  <xdr:twoCellAnchor editAs="oneCell">
    <xdr:from>
      <xdr:col>5</xdr:col>
      <xdr:colOff>466725</xdr:colOff>
      <xdr:row>45</xdr:row>
      <xdr:rowOff>0</xdr:rowOff>
    </xdr:from>
    <xdr:to>
      <xdr:col>6</xdr:col>
      <xdr:colOff>115570</xdr:colOff>
      <xdr:row>45</xdr:row>
      <xdr:rowOff>262890</xdr:rowOff>
    </xdr:to>
    <xdr:sp>
      <xdr:nvSpPr>
        <xdr:cNvPr id="4435" name="Text Box 23"/>
        <xdr:cNvSpPr txBox="1"/>
      </xdr:nvSpPr>
      <xdr:spPr>
        <a:xfrm>
          <a:off x="5299710" y="40825420"/>
          <a:ext cx="144145" cy="262890"/>
        </a:xfrm>
        <a:prstGeom prst="rect">
          <a:avLst/>
        </a:prstGeom>
        <a:noFill/>
        <a:ln w="9525">
          <a:noFill/>
        </a:ln>
      </xdr:spPr>
    </xdr:sp>
    <xdr:clientData/>
  </xdr:twoCellAnchor>
  <xdr:twoCellAnchor editAs="oneCell">
    <xdr:from>
      <xdr:col>5</xdr:col>
      <xdr:colOff>466725</xdr:colOff>
      <xdr:row>45</xdr:row>
      <xdr:rowOff>0</xdr:rowOff>
    </xdr:from>
    <xdr:to>
      <xdr:col>6</xdr:col>
      <xdr:colOff>115570</xdr:colOff>
      <xdr:row>45</xdr:row>
      <xdr:rowOff>258445</xdr:rowOff>
    </xdr:to>
    <xdr:sp>
      <xdr:nvSpPr>
        <xdr:cNvPr id="4436" name="Text Box 23"/>
        <xdr:cNvSpPr txBox="1"/>
      </xdr:nvSpPr>
      <xdr:spPr>
        <a:xfrm>
          <a:off x="5299710" y="40825420"/>
          <a:ext cx="144145" cy="258445"/>
        </a:xfrm>
        <a:prstGeom prst="rect">
          <a:avLst/>
        </a:prstGeom>
        <a:noFill/>
        <a:ln w="9525">
          <a:noFill/>
        </a:ln>
      </xdr:spPr>
    </xdr:sp>
    <xdr:clientData/>
  </xdr:twoCellAnchor>
  <xdr:twoCellAnchor editAs="oneCell">
    <xdr:from>
      <xdr:col>5</xdr:col>
      <xdr:colOff>466725</xdr:colOff>
      <xdr:row>45</xdr:row>
      <xdr:rowOff>0</xdr:rowOff>
    </xdr:from>
    <xdr:to>
      <xdr:col>6</xdr:col>
      <xdr:colOff>115570</xdr:colOff>
      <xdr:row>45</xdr:row>
      <xdr:rowOff>258445</xdr:rowOff>
    </xdr:to>
    <xdr:sp>
      <xdr:nvSpPr>
        <xdr:cNvPr id="4437" name="Text Box 23"/>
        <xdr:cNvSpPr txBox="1"/>
      </xdr:nvSpPr>
      <xdr:spPr>
        <a:xfrm>
          <a:off x="5299710" y="40825420"/>
          <a:ext cx="144145" cy="258445"/>
        </a:xfrm>
        <a:prstGeom prst="rect">
          <a:avLst/>
        </a:prstGeom>
        <a:noFill/>
        <a:ln w="9525">
          <a:noFill/>
        </a:ln>
      </xdr:spPr>
    </xdr:sp>
    <xdr:clientData/>
  </xdr:twoCellAnchor>
  <xdr:twoCellAnchor editAs="oneCell">
    <xdr:from>
      <xdr:col>5</xdr:col>
      <xdr:colOff>466725</xdr:colOff>
      <xdr:row>45</xdr:row>
      <xdr:rowOff>0</xdr:rowOff>
    </xdr:from>
    <xdr:to>
      <xdr:col>6</xdr:col>
      <xdr:colOff>115570</xdr:colOff>
      <xdr:row>45</xdr:row>
      <xdr:rowOff>452120</xdr:rowOff>
    </xdr:to>
    <xdr:sp>
      <xdr:nvSpPr>
        <xdr:cNvPr id="4438" name="Text Box 23"/>
        <xdr:cNvSpPr txBox="1"/>
      </xdr:nvSpPr>
      <xdr:spPr>
        <a:xfrm>
          <a:off x="5299710" y="40825420"/>
          <a:ext cx="144145" cy="452120"/>
        </a:xfrm>
        <a:prstGeom prst="rect">
          <a:avLst/>
        </a:prstGeom>
        <a:noFill/>
        <a:ln w="9525">
          <a:noFill/>
        </a:ln>
      </xdr:spPr>
    </xdr:sp>
    <xdr:clientData/>
  </xdr:twoCellAnchor>
  <xdr:twoCellAnchor editAs="oneCell">
    <xdr:from>
      <xdr:col>5</xdr:col>
      <xdr:colOff>466725</xdr:colOff>
      <xdr:row>45</xdr:row>
      <xdr:rowOff>0</xdr:rowOff>
    </xdr:from>
    <xdr:to>
      <xdr:col>6</xdr:col>
      <xdr:colOff>115570</xdr:colOff>
      <xdr:row>45</xdr:row>
      <xdr:rowOff>452120</xdr:rowOff>
    </xdr:to>
    <xdr:sp>
      <xdr:nvSpPr>
        <xdr:cNvPr id="4439" name="Text Box 23"/>
        <xdr:cNvSpPr txBox="1"/>
      </xdr:nvSpPr>
      <xdr:spPr>
        <a:xfrm>
          <a:off x="5299710" y="40825420"/>
          <a:ext cx="144145" cy="452120"/>
        </a:xfrm>
        <a:prstGeom prst="rect">
          <a:avLst/>
        </a:prstGeom>
        <a:noFill/>
        <a:ln w="9525">
          <a:noFill/>
        </a:ln>
      </xdr:spPr>
    </xdr:sp>
    <xdr:clientData/>
  </xdr:twoCellAnchor>
  <xdr:twoCellAnchor editAs="oneCell">
    <xdr:from>
      <xdr:col>5</xdr:col>
      <xdr:colOff>466725</xdr:colOff>
      <xdr:row>45</xdr:row>
      <xdr:rowOff>0</xdr:rowOff>
    </xdr:from>
    <xdr:to>
      <xdr:col>6</xdr:col>
      <xdr:colOff>115570</xdr:colOff>
      <xdr:row>45</xdr:row>
      <xdr:rowOff>452120</xdr:rowOff>
    </xdr:to>
    <xdr:sp>
      <xdr:nvSpPr>
        <xdr:cNvPr id="4440" name="Text Box 23"/>
        <xdr:cNvSpPr txBox="1"/>
      </xdr:nvSpPr>
      <xdr:spPr>
        <a:xfrm>
          <a:off x="5299710" y="40825420"/>
          <a:ext cx="144145" cy="452120"/>
        </a:xfrm>
        <a:prstGeom prst="rect">
          <a:avLst/>
        </a:prstGeom>
        <a:noFill/>
        <a:ln w="9525">
          <a:noFill/>
        </a:ln>
      </xdr:spPr>
    </xdr:sp>
    <xdr:clientData/>
  </xdr:twoCellAnchor>
  <xdr:twoCellAnchor editAs="oneCell">
    <xdr:from>
      <xdr:col>5</xdr:col>
      <xdr:colOff>466725</xdr:colOff>
      <xdr:row>45</xdr:row>
      <xdr:rowOff>0</xdr:rowOff>
    </xdr:from>
    <xdr:to>
      <xdr:col>6</xdr:col>
      <xdr:colOff>115570</xdr:colOff>
      <xdr:row>45</xdr:row>
      <xdr:rowOff>258445</xdr:rowOff>
    </xdr:to>
    <xdr:sp>
      <xdr:nvSpPr>
        <xdr:cNvPr id="4441" name="Text Box 23"/>
        <xdr:cNvSpPr txBox="1"/>
      </xdr:nvSpPr>
      <xdr:spPr>
        <a:xfrm>
          <a:off x="5299710" y="40825420"/>
          <a:ext cx="144145" cy="258445"/>
        </a:xfrm>
        <a:prstGeom prst="rect">
          <a:avLst/>
        </a:prstGeom>
        <a:noFill/>
        <a:ln w="9525">
          <a:noFill/>
        </a:ln>
      </xdr:spPr>
    </xdr:sp>
    <xdr:clientData/>
  </xdr:twoCellAnchor>
  <xdr:twoCellAnchor editAs="oneCell">
    <xdr:from>
      <xdr:col>5</xdr:col>
      <xdr:colOff>466725</xdr:colOff>
      <xdr:row>45</xdr:row>
      <xdr:rowOff>0</xdr:rowOff>
    </xdr:from>
    <xdr:to>
      <xdr:col>6</xdr:col>
      <xdr:colOff>115570</xdr:colOff>
      <xdr:row>45</xdr:row>
      <xdr:rowOff>262890</xdr:rowOff>
    </xdr:to>
    <xdr:sp>
      <xdr:nvSpPr>
        <xdr:cNvPr id="4442" name="Text Box 23"/>
        <xdr:cNvSpPr txBox="1"/>
      </xdr:nvSpPr>
      <xdr:spPr>
        <a:xfrm>
          <a:off x="5299710" y="40825420"/>
          <a:ext cx="144145" cy="262890"/>
        </a:xfrm>
        <a:prstGeom prst="rect">
          <a:avLst/>
        </a:prstGeom>
        <a:noFill/>
        <a:ln w="9525">
          <a:noFill/>
        </a:ln>
      </xdr:spPr>
    </xdr:sp>
    <xdr:clientData/>
  </xdr:twoCellAnchor>
  <xdr:twoCellAnchor editAs="oneCell">
    <xdr:from>
      <xdr:col>5</xdr:col>
      <xdr:colOff>466725</xdr:colOff>
      <xdr:row>45</xdr:row>
      <xdr:rowOff>0</xdr:rowOff>
    </xdr:from>
    <xdr:to>
      <xdr:col>6</xdr:col>
      <xdr:colOff>115570</xdr:colOff>
      <xdr:row>45</xdr:row>
      <xdr:rowOff>254000</xdr:rowOff>
    </xdr:to>
    <xdr:sp>
      <xdr:nvSpPr>
        <xdr:cNvPr id="4443" name="Text Box 23"/>
        <xdr:cNvSpPr txBox="1"/>
      </xdr:nvSpPr>
      <xdr:spPr>
        <a:xfrm>
          <a:off x="5299710" y="40825420"/>
          <a:ext cx="144145" cy="254000"/>
        </a:xfrm>
        <a:prstGeom prst="rect">
          <a:avLst/>
        </a:prstGeom>
        <a:noFill/>
        <a:ln w="9525">
          <a:noFill/>
        </a:ln>
      </xdr:spPr>
    </xdr:sp>
    <xdr:clientData/>
  </xdr:twoCellAnchor>
  <xdr:twoCellAnchor editAs="oneCell">
    <xdr:from>
      <xdr:col>5</xdr:col>
      <xdr:colOff>466725</xdr:colOff>
      <xdr:row>45</xdr:row>
      <xdr:rowOff>0</xdr:rowOff>
    </xdr:from>
    <xdr:to>
      <xdr:col>6</xdr:col>
      <xdr:colOff>115570</xdr:colOff>
      <xdr:row>45</xdr:row>
      <xdr:rowOff>452120</xdr:rowOff>
    </xdr:to>
    <xdr:sp>
      <xdr:nvSpPr>
        <xdr:cNvPr id="4444" name="Text Box 23"/>
        <xdr:cNvSpPr txBox="1"/>
      </xdr:nvSpPr>
      <xdr:spPr>
        <a:xfrm>
          <a:off x="5299710" y="40825420"/>
          <a:ext cx="144145" cy="452120"/>
        </a:xfrm>
        <a:prstGeom prst="rect">
          <a:avLst/>
        </a:prstGeom>
        <a:noFill/>
        <a:ln w="9525">
          <a:noFill/>
        </a:ln>
      </xdr:spPr>
    </xdr:sp>
    <xdr:clientData/>
  </xdr:twoCellAnchor>
  <xdr:twoCellAnchor editAs="oneCell">
    <xdr:from>
      <xdr:col>5</xdr:col>
      <xdr:colOff>466725</xdr:colOff>
      <xdr:row>45</xdr:row>
      <xdr:rowOff>0</xdr:rowOff>
    </xdr:from>
    <xdr:to>
      <xdr:col>6</xdr:col>
      <xdr:colOff>115570</xdr:colOff>
      <xdr:row>45</xdr:row>
      <xdr:rowOff>452120</xdr:rowOff>
    </xdr:to>
    <xdr:sp>
      <xdr:nvSpPr>
        <xdr:cNvPr id="4445" name="Text Box 23"/>
        <xdr:cNvSpPr txBox="1"/>
      </xdr:nvSpPr>
      <xdr:spPr>
        <a:xfrm>
          <a:off x="5299710" y="40825420"/>
          <a:ext cx="144145" cy="452120"/>
        </a:xfrm>
        <a:prstGeom prst="rect">
          <a:avLst/>
        </a:prstGeom>
        <a:noFill/>
        <a:ln w="9525">
          <a:noFill/>
        </a:ln>
      </xdr:spPr>
    </xdr:sp>
    <xdr:clientData/>
  </xdr:twoCellAnchor>
  <xdr:twoCellAnchor editAs="oneCell">
    <xdr:from>
      <xdr:col>5</xdr:col>
      <xdr:colOff>466725</xdr:colOff>
      <xdr:row>45</xdr:row>
      <xdr:rowOff>0</xdr:rowOff>
    </xdr:from>
    <xdr:to>
      <xdr:col>6</xdr:col>
      <xdr:colOff>115570</xdr:colOff>
      <xdr:row>45</xdr:row>
      <xdr:rowOff>452120</xdr:rowOff>
    </xdr:to>
    <xdr:sp>
      <xdr:nvSpPr>
        <xdr:cNvPr id="4446" name="Text Box 23"/>
        <xdr:cNvSpPr txBox="1"/>
      </xdr:nvSpPr>
      <xdr:spPr>
        <a:xfrm>
          <a:off x="5299710" y="40825420"/>
          <a:ext cx="144145" cy="452120"/>
        </a:xfrm>
        <a:prstGeom prst="rect">
          <a:avLst/>
        </a:prstGeom>
        <a:noFill/>
        <a:ln w="9525">
          <a:noFill/>
        </a:ln>
      </xdr:spPr>
    </xdr:sp>
    <xdr:clientData/>
  </xdr:twoCellAnchor>
  <xdr:twoCellAnchor editAs="oneCell">
    <xdr:from>
      <xdr:col>5</xdr:col>
      <xdr:colOff>466725</xdr:colOff>
      <xdr:row>45</xdr:row>
      <xdr:rowOff>0</xdr:rowOff>
    </xdr:from>
    <xdr:to>
      <xdr:col>6</xdr:col>
      <xdr:colOff>115570</xdr:colOff>
      <xdr:row>45</xdr:row>
      <xdr:rowOff>262890</xdr:rowOff>
    </xdr:to>
    <xdr:sp>
      <xdr:nvSpPr>
        <xdr:cNvPr id="4447" name="Text Box 23"/>
        <xdr:cNvSpPr txBox="1"/>
      </xdr:nvSpPr>
      <xdr:spPr>
        <a:xfrm>
          <a:off x="5299710" y="40825420"/>
          <a:ext cx="144145" cy="262890"/>
        </a:xfrm>
        <a:prstGeom prst="rect">
          <a:avLst/>
        </a:prstGeom>
        <a:noFill/>
        <a:ln w="9525">
          <a:noFill/>
        </a:ln>
      </xdr:spPr>
    </xdr:sp>
    <xdr:clientData/>
  </xdr:twoCellAnchor>
  <xdr:twoCellAnchor editAs="oneCell">
    <xdr:from>
      <xdr:col>5</xdr:col>
      <xdr:colOff>466725</xdr:colOff>
      <xdr:row>45</xdr:row>
      <xdr:rowOff>0</xdr:rowOff>
    </xdr:from>
    <xdr:to>
      <xdr:col>6</xdr:col>
      <xdr:colOff>115570</xdr:colOff>
      <xdr:row>45</xdr:row>
      <xdr:rowOff>262890</xdr:rowOff>
    </xdr:to>
    <xdr:sp>
      <xdr:nvSpPr>
        <xdr:cNvPr id="4448" name="Text Box 23"/>
        <xdr:cNvSpPr txBox="1"/>
      </xdr:nvSpPr>
      <xdr:spPr>
        <a:xfrm>
          <a:off x="5299710" y="40825420"/>
          <a:ext cx="144145" cy="262890"/>
        </a:xfrm>
        <a:prstGeom prst="rect">
          <a:avLst/>
        </a:prstGeom>
        <a:noFill/>
        <a:ln w="9525">
          <a:noFill/>
        </a:ln>
      </xdr:spPr>
    </xdr:sp>
    <xdr:clientData/>
  </xdr:twoCellAnchor>
  <xdr:twoCellAnchor editAs="oneCell">
    <xdr:from>
      <xdr:col>5</xdr:col>
      <xdr:colOff>466725</xdr:colOff>
      <xdr:row>45</xdr:row>
      <xdr:rowOff>0</xdr:rowOff>
    </xdr:from>
    <xdr:to>
      <xdr:col>6</xdr:col>
      <xdr:colOff>115570</xdr:colOff>
      <xdr:row>45</xdr:row>
      <xdr:rowOff>262890</xdr:rowOff>
    </xdr:to>
    <xdr:sp>
      <xdr:nvSpPr>
        <xdr:cNvPr id="4449" name="Text Box 23"/>
        <xdr:cNvSpPr txBox="1"/>
      </xdr:nvSpPr>
      <xdr:spPr>
        <a:xfrm>
          <a:off x="5299710" y="40825420"/>
          <a:ext cx="144145" cy="262890"/>
        </a:xfrm>
        <a:prstGeom prst="rect">
          <a:avLst/>
        </a:prstGeom>
        <a:noFill/>
        <a:ln w="9525">
          <a:noFill/>
        </a:ln>
      </xdr:spPr>
    </xdr:sp>
    <xdr:clientData/>
  </xdr:twoCellAnchor>
  <xdr:twoCellAnchor editAs="oneCell">
    <xdr:from>
      <xdr:col>5</xdr:col>
      <xdr:colOff>466725</xdr:colOff>
      <xdr:row>45</xdr:row>
      <xdr:rowOff>0</xdr:rowOff>
    </xdr:from>
    <xdr:to>
      <xdr:col>6</xdr:col>
      <xdr:colOff>115570</xdr:colOff>
      <xdr:row>45</xdr:row>
      <xdr:rowOff>452120</xdr:rowOff>
    </xdr:to>
    <xdr:sp>
      <xdr:nvSpPr>
        <xdr:cNvPr id="4450" name="Text Box 23"/>
        <xdr:cNvSpPr txBox="1"/>
      </xdr:nvSpPr>
      <xdr:spPr>
        <a:xfrm>
          <a:off x="5299710" y="40825420"/>
          <a:ext cx="144145" cy="452120"/>
        </a:xfrm>
        <a:prstGeom prst="rect">
          <a:avLst/>
        </a:prstGeom>
        <a:noFill/>
        <a:ln w="9525">
          <a:noFill/>
        </a:ln>
      </xdr:spPr>
    </xdr:sp>
    <xdr:clientData/>
  </xdr:twoCellAnchor>
  <xdr:twoCellAnchor editAs="oneCell">
    <xdr:from>
      <xdr:col>5</xdr:col>
      <xdr:colOff>466725</xdr:colOff>
      <xdr:row>45</xdr:row>
      <xdr:rowOff>0</xdr:rowOff>
    </xdr:from>
    <xdr:to>
      <xdr:col>6</xdr:col>
      <xdr:colOff>115570</xdr:colOff>
      <xdr:row>45</xdr:row>
      <xdr:rowOff>452120</xdr:rowOff>
    </xdr:to>
    <xdr:sp>
      <xdr:nvSpPr>
        <xdr:cNvPr id="4451" name="Text Box 23"/>
        <xdr:cNvSpPr txBox="1"/>
      </xdr:nvSpPr>
      <xdr:spPr>
        <a:xfrm>
          <a:off x="5299710" y="40825420"/>
          <a:ext cx="144145" cy="452120"/>
        </a:xfrm>
        <a:prstGeom prst="rect">
          <a:avLst/>
        </a:prstGeom>
        <a:noFill/>
        <a:ln w="9525">
          <a:noFill/>
        </a:ln>
      </xdr:spPr>
    </xdr:sp>
    <xdr:clientData/>
  </xdr:twoCellAnchor>
  <xdr:twoCellAnchor editAs="oneCell">
    <xdr:from>
      <xdr:col>5</xdr:col>
      <xdr:colOff>466725</xdr:colOff>
      <xdr:row>45</xdr:row>
      <xdr:rowOff>0</xdr:rowOff>
    </xdr:from>
    <xdr:to>
      <xdr:col>6</xdr:col>
      <xdr:colOff>115570</xdr:colOff>
      <xdr:row>45</xdr:row>
      <xdr:rowOff>452120</xdr:rowOff>
    </xdr:to>
    <xdr:sp>
      <xdr:nvSpPr>
        <xdr:cNvPr id="4452" name="Text Box 23"/>
        <xdr:cNvSpPr txBox="1"/>
      </xdr:nvSpPr>
      <xdr:spPr>
        <a:xfrm>
          <a:off x="5299710" y="40825420"/>
          <a:ext cx="144145" cy="452120"/>
        </a:xfrm>
        <a:prstGeom prst="rect">
          <a:avLst/>
        </a:prstGeom>
        <a:noFill/>
        <a:ln w="9525">
          <a:noFill/>
        </a:ln>
      </xdr:spPr>
    </xdr:sp>
    <xdr:clientData/>
  </xdr:twoCellAnchor>
  <xdr:twoCellAnchor editAs="oneCell">
    <xdr:from>
      <xdr:col>5</xdr:col>
      <xdr:colOff>466725</xdr:colOff>
      <xdr:row>45</xdr:row>
      <xdr:rowOff>0</xdr:rowOff>
    </xdr:from>
    <xdr:to>
      <xdr:col>6</xdr:col>
      <xdr:colOff>115570</xdr:colOff>
      <xdr:row>45</xdr:row>
      <xdr:rowOff>262890</xdr:rowOff>
    </xdr:to>
    <xdr:sp>
      <xdr:nvSpPr>
        <xdr:cNvPr id="4453" name="Text Box 23"/>
        <xdr:cNvSpPr txBox="1"/>
      </xdr:nvSpPr>
      <xdr:spPr>
        <a:xfrm>
          <a:off x="5299710" y="40825420"/>
          <a:ext cx="144145" cy="262890"/>
        </a:xfrm>
        <a:prstGeom prst="rect">
          <a:avLst/>
        </a:prstGeom>
        <a:noFill/>
        <a:ln w="9525">
          <a:noFill/>
        </a:ln>
      </xdr:spPr>
    </xdr:sp>
    <xdr:clientData/>
  </xdr:twoCellAnchor>
  <xdr:twoCellAnchor editAs="oneCell">
    <xdr:from>
      <xdr:col>5</xdr:col>
      <xdr:colOff>466725</xdr:colOff>
      <xdr:row>45</xdr:row>
      <xdr:rowOff>0</xdr:rowOff>
    </xdr:from>
    <xdr:to>
      <xdr:col>6</xdr:col>
      <xdr:colOff>115570</xdr:colOff>
      <xdr:row>45</xdr:row>
      <xdr:rowOff>258445</xdr:rowOff>
    </xdr:to>
    <xdr:sp>
      <xdr:nvSpPr>
        <xdr:cNvPr id="4454" name="Text Box 23"/>
        <xdr:cNvSpPr txBox="1"/>
      </xdr:nvSpPr>
      <xdr:spPr>
        <a:xfrm>
          <a:off x="5299710" y="40825420"/>
          <a:ext cx="144145" cy="258445"/>
        </a:xfrm>
        <a:prstGeom prst="rect">
          <a:avLst/>
        </a:prstGeom>
        <a:noFill/>
        <a:ln w="9525">
          <a:noFill/>
        </a:ln>
      </xdr:spPr>
    </xdr:sp>
    <xdr:clientData/>
  </xdr:twoCellAnchor>
  <xdr:twoCellAnchor editAs="oneCell">
    <xdr:from>
      <xdr:col>5</xdr:col>
      <xdr:colOff>466725</xdr:colOff>
      <xdr:row>45</xdr:row>
      <xdr:rowOff>0</xdr:rowOff>
    </xdr:from>
    <xdr:to>
      <xdr:col>6</xdr:col>
      <xdr:colOff>115570</xdr:colOff>
      <xdr:row>45</xdr:row>
      <xdr:rowOff>258445</xdr:rowOff>
    </xdr:to>
    <xdr:sp>
      <xdr:nvSpPr>
        <xdr:cNvPr id="4455" name="Text Box 23"/>
        <xdr:cNvSpPr txBox="1"/>
      </xdr:nvSpPr>
      <xdr:spPr>
        <a:xfrm>
          <a:off x="5299710" y="40825420"/>
          <a:ext cx="144145" cy="258445"/>
        </a:xfrm>
        <a:prstGeom prst="rect">
          <a:avLst/>
        </a:prstGeom>
        <a:noFill/>
        <a:ln w="9525">
          <a:noFill/>
        </a:ln>
      </xdr:spPr>
    </xdr:sp>
    <xdr:clientData/>
  </xdr:twoCellAnchor>
  <xdr:twoCellAnchor editAs="oneCell">
    <xdr:from>
      <xdr:col>5</xdr:col>
      <xdr:colOff>466725</xdr:colOff>
      <xdr:row>45</xdr:row>
      <xdr:rowOff>0</xdr:rowOff>
    </xdr:from>
    <xdr:to>
      <xdr:col>6</xdr:col>
      <xdr:colOff>115570</xdr:colOff>
      <xdr:row>45</xdr:row>
      <xdr:rowOff>452120</xdr:rowOff>
    </xdr:to>
    <xdr:sp>
      <xdr:nvSpPr>
        <xdr:cNvPr id="4456" name="Text Box 23"/>
        <xdr:cNvSpPr txBox="1"/>
      </xdr:nvSpPr>
      <xdr:spPr>
        <a:xfrm>
          <a:off x="5299710" y="40825420"/>
          <a:ext cx="144145" cy="452120"/>
        </a:xfrm>
        <a:prstGeom prst="rect">
          <a:avLst/>
        </a:prstGeom>
        <a:noFill/>
        <a:ln w="9525">
          <a:noFill/>
        </a:ln>
      </xdr:spPr>
    </xdr:sp>
    <xdr:clientData/>
  </xdr:twoCellAnchor>
  <xdr:twoCellAnchor editAs="oneCell">
    <xdr:from>
      <xdr:col>5</xdr:col>
      <xdr:colOff>466725</xdr:colOff>
      <xdr:row>45</xdr:row>
      <xdr:rowOff>0</xdr:rowOff>
    </xdr:from>
    <xdr:to>
      <xdr:col>6</xdr:col>
      <xdr:colOff>115570</xdr:colOff>
      <xdr:row>45</xdr:row>
      <xdr:rowOff>452120</xdr:rowOff>
    </xdr:to>
    <xdr:sp>
      <xdr:nvSpPr>
        <xdr:cNvPr id="4457" name="Text Box 23"/>
        <xdr:cNvSpPr txBox="1"/>
      </xdr:nvSpPr>
      <xdr:spPr>
        <a:xfrm>
          <a:off x="5299710" y="40825420"/>
          <a:ext cx="144145" cy="452120"/>
        </a:xfrm>
        <a:prstGeom prst="rect">
          <a:avLst/>
        </a:prstGeom>
        <a:noFill/>
        <a:ln w="9525">
          <a:noFill/>
        </a:ln>
      </xdr:spPr>
    </xdr:sp>
    <xdr:clientData/>
  </xdr:twoCellAnchor>
  <xdr:twoCellAnchor editAs="oneCell">
    <xdr:from>
      <xdr:col>5</xdr:col>
      <xdr:colOff>466725</xdr:colOff>
      <xdr:row>45</xdr:row>
      <xdr:rowOff>0</xdr:rowOff>
    </xdr:from>
    <xdr:to>
      <xdr:col>6</xdr:col>
      <xdr:colOff>115570</xdr:colOff>
      <xdr:row>45</xdr:row>
      <xdr:rowOff>452120</xdr:rowOff>
    </xdr:to>
    <xdr:sp>
      <xdr:nvSpPr>
        <xdr:cNvPr id="4458" name="Text Box 23"/>
        <xdr:cNvSpPr txBox="1"/>
      </xdr:nvSpPr>
      <xdr:spPr>
        <a:xfrm>
          <a:off x="5299710" y="40825420"/>
          <a:ext cx="144145" cy="452120"/>
        </a:xfrm>
        <a:prstGeom prst="rect">
          <a:avLst/>
        </a:prstGeom>
        <a:noFill/>
        <a:ln w="9525">
          <a:noFill/>
        </a:ln>
      </xdr:spPr>
    </xdr:sp>
    <xdr:clientData/>
  </xdr:twoCellAnchor>
  <xdr:twoCellAnchor editAs="oneCell">
    <xdr:from>
      <xdr:col>5</xdr:col>
      <xdr:colOff>466725</xdr:colOff>
      <xdr:row>45</xdr:row>
      <xdr:rowOff>0</xdr:rowOff>
    </xdr:from>
    <xdr:to>
      <xdr:col>6</xdr:col>
      <xdr:colOff>115570</xdr:colOff>
      <xdr:row>45</xdr:row>
      <xdr:rowOff>258445</xdr:rowOff>
    </xdr:to>
    <xdr:sp>
      <xdr:nvSpPr>
        <xdr:cNvPr id="4459" name="Text Box 23"/>
        <xdr:cNvSpPr txBox="1"/>
      </xdr:nvSpPr>
      <xdr:spPr>
        <a:xfrm>
          <a:off x="5299710" y="40825420"/>
          <a:ext cx="144145" cy="258445"/>
        </a:xfrm>
        <a:prstGeom prst="rect">
          <a:avLst/>
        </a:prstGeom>
        <a:noFill/>
        <a:ln w="9525">
          <a:noFill/>
        </a:ln>
      </xdr:spPr>
    </xdr:sp>
    <xdr:clientData/>
  </xdr:twoCellAnchor>
  <xdr:twoCellAnchor editAs="oneCell">
    <xdr:from>
      <xdr:col>5</xdr:col>
      <xdr:colOff>466725</xdr:colOff>
      <xdr:row>45</xdr:row>
      <xdr:rowOff>0</xdr:rowOff>
    </xdr:from>
    <xdr:to>
      <xdr:col>6</xdr:col>
      <xdr:colOff>115570</xdr:colOff>
      <xdr:row>45</xdr:row>
      <xdr:rowOff>262890</xdr:rowOff>
    </xdr:to>
    <xdr:sp>
      <xdr:nvSpPr>
        <xdr:cNvPr id="4460" name="Text Box 23"/>
        <xdr:cNvSpPr txBox="1"/>
      </xdr:nvSpPr>
      <xdr:spPr>
        <a:xfrm>
          <a:off x="5299710" y="40825420"/>
          <a:ext cx="144145" cy="262890"/>
        </a:xfrm>
        <a:prstGeom prst="rect">
          <a:avLst/>
        </a:prstGeom>
        <a:noFill/>
        <a:ln w="9525">
          <a:noFill/>
        </a:ln>
      </xdr:spPr>
    </xdr:sp>
    <xdr:clientData/>
  </xdr:twoCellAnchor>
  <xdr:twoCellAnchor editAs="oneCell">
    <xdr:from>
      <xdr:col>5</xdr:col>
      <xdr:colOff>466725</xdr:colOff>
      <xdr:row>45</xdr:row>
      <xdr:rowOff>0</xdr:rowOff>
    </xdr:from>
    <xdr:to>
      <xdr:col>6</xdr:col>
      <xdr:colOff>115570</xdr:colOff>
      <xdr:row>45</xdr:row>
      <xdr:rowOff>254000</xdr:rowOff>
    </xdr:to>
    <xdr:sp>
      <xdr:nvSpPr>
        <xdr:cNvPr id="4461" name="Text Box 23"/>
        <xdr:cNvSpPr txBox="1"/>
      </xdr:nvSpPr>
      <xdr:spPr>
        <a:xfrm>
          <a:off x="5299710" y="40825420"/>
          <a:ext cx="144145" cy="254000"/>
        </a:xfrm>
        <a:prstGeom prst="rect">
          <a:avLst/>
        </a:prstGeom>
        <a:noFill/>
        <a:ln w="9525">
          <a:noFill/>
        </a:ln>
      </xdr:spPr>
    </xdr:sp>
    <xdr:clientData/>
  </xdr:twoCellAnchor>
  <xdr:twoCellAnchor editAs="oneCell">
    <xdr:from>
      <xdr:col>5</xdr:col>
      <xdr:colOff>466725</xdr:colOff>
      <xdr:row>45</xdr:row>
      <xdr:rowOff>0</xdr:rowOff>
    </xdr:from>
    <xdr:to>
      <xdr:col>6</xdr:col>
      <xdr:colOff>115570</xdr:colOff>
      <xdr:row>45</xdr:row>
      <xdr:rowOff>452120</xdr:rowOff>
    </xdr:to>
    <xdr:sp>
      <xdr:nvSpPr>
        <xdr:cNvPr id="4462" name="Text Box 23"/>
        <xdr:cNvSpPr txBox="1"/>
      </xdr:nvSpPr>
      <xdr:spPr>
        <a:xfrm>
          <a:off x="5299710" y="40825420"/>
          <a:ext cx="144145" cy="452120"/>
        </a:xfrm>
        <a:prstGeom prst="rect">
          <a:avLst/>
        </a:prstGeom>
        <a:noFill/>
        <a:ln w="9525">
          <a:noFill/>
        </a:ln>
      </xdr:spPr>
    </xdr:sp>
    <xdr:clientData/>
  </xdr:twoCellAnchor>
  <xdr:twoCellAnchor editAs="oneCell">
    <xdr:from>
      <xdr:col>5</xdr:col>
      <xdr:colOff>466725</xdr:colOff>
      <xdr:row>45</xdr:row>
      <xdr:rowOff>0</xdr:rowOff>
    </xdr:from>
    <xdr:to>
      <xdr:col>6</xdr:col>
      <xdr:colOff>115570</xdr:colOff>
      <xdr:row>45</xdr:row>
      <xdr:rowOff>452120</xdr:rowOff>
    </xdr:to>
    <xdr:sp>
      <xdr:nvSpPr>
        <xdr:cNvPr id="4463" name="Text Box 23"/>
        <xdr:cNvSpPr txBox="1"/>
      </xdr:nvSpPr>
      <xdr:spPr>
        <a:xfrm>
          <a:off x="5299710" y="40825420"/>
          <a:ext cx="144145" cy="452120"/>
        </a:xfrm>
        <a:prstGeom prst="rect">
          <a:avLst/>
        </a:prstGeom>
        <a:noFill/>
        <a:ln w="9525">
          <a:noFill/>
        </a:ln>
      </xdr:spPr>
    </xdr:sp>
    <xdr:clientData/>
  </xdr:twoCellAnchor>
  <xdr:twoCellAnchor editAs="oneCell">
    <xdr:from>
      <xdr:col>5</xdr:col>
      <xdr:colOff>466725</xdr:colOff>
      <xdr:row>45</xdr:row>
      <xdr:rowOff>0</xdr:rowOff>
    </xdr:from>
    <xdr:to>
      <xdr:col>6</xdr:col>
      <xdr:colOff>115570</xdr:colOff>
      <xdr:row>45</xdr:row>
      <xdr:rowOff>452120</xdr:rowOff>
    </xdr:to>
    <xdr:sp>
      <xdr:nvSpPr>
        <xdr:cNvPr id="4464" name="Text Box 23"/>
        <xdr:cNvSpPr txBox="1"/>
      </xdr:nvSpPr>
      <xdr:spPr>
        <a:xfrm>
          <a:off x="5299710" y="40825420"/>
          <a:ext cx="144145" cy="452120"/>
        </a:xfrm>
        <a:prstGeom prst="rect">
          <a:avLst/>
        </a:prstGeom>
        <a:noFill/>
        <a:ln w="9525">
          <a:noFill/>
        </a:ln>
      </xdr:spPr>
    </xdr:sp>
    <xdr:clientData/>
  </xdr:twoCellAnchor>
  <xdr:twoCellAnchor editAs="oneCell">
    <xdr:from>
      <xdr:col>5</xdr:col>
      <xdr:colOff>466725</xdr:colOff>
      <xdr:row>45</xdr:row>
      <xdr:rowOff>0</xdr:rowOff>
    </xdr:from>
    <xdr:to>
      <xdr:col>6</xdr:col>
      <xdr:colOff>115570</xdr:colOff>
      <xdr:row>45</xdr:row>
      <xdr:rowOff>262890</xdr:rowOff>
    </xdr:to>
    <xdr:sp>
      <xdr:nvSpPr>
        <xdr:cNvPr id="4465" name="Text Box 23"/>
        <xdr:cNvSpPr txBox="1"/>
      </xdr:nvSpPr>
      <xdr:spPr>
        <a:xfrm>
          <a:off x="5299710" y="40825420"/>
          <a:ext cx="144145" cy="262890"/>
        </a:xfrm>
        <a:prstGeom prst="rect">
          <a:avLst/>
        </a:prstGeom>
        <a:noFill/>
        <a:ln w="9525">
          <a:noFill/>
        </a:ln>
      </xdr:spPr>
    </xdr:sp>
    <xdr:clientData/>
  </xdr:twoCellAnchor>
  <xdr:twoCellAnchor editAs="oneCell">
    <xdr:from>
      <xdr:col>5</xdr:col>
      <xdr:colOff>466725</xdr:colOff>
      <xdr:row>45</xdr:row>
      <xdr:rowOff>0</xdr:rowOff>
    </xdr:from>
    <xdr:to>
      <xdr:col>6</xdr:col>
      <xdr:colOff>115570</xdr:colOff>
      <xdr:row>45</xdr:row>
      <xdr:rowOff>262890</xdr:rowOff>
    </xdr:to>
    <xdr:sp>
      <xdr:nvSpPr>
        <xdr:cNvPr id="4466" name="Text Box 23"/>
        <xdr:cNvSpPr txBox="1"/>
      </xdr:nvSpPr>
      <xdr:spPr>
        <a:xfrm>
          <a:off x="5299710" y="40825420"/>
          <a:ext cx="144145" cy="262890"/>
        </a:xfrm>
        <a:prstGeom prst="rect">
          <a:avLst/>
        </a:prstGeom>
        <a:noFill/>
        <a:ln w="9525">
          <a:noFill/>
        </a:ln>
      </xdr:spPr>
    </xdr:sp>
    <xdr:clientData/>
  </xdr:twoCellAnchor>
  <xdr:twoCellAnchor editAs="oneCell">
    <xdr:from>
      <xdr:col>5</xdr:col>
      <xdr:colOff>466725</xdr:colOff>
      <xdr:row>45</xdr:row>
      <xdr:rowOff>0</xdr:rowOff>
    </xdr:from>
    <xdr:to>
      <xdr:col>6</xdr:col>
      <xdr:colOff>115570</xdr:colOff>
      <xdr:row>45</xdr:row>
      <xdr:rowOff>262890</xdr:rowOff>
    </xdr:to>
    <xdr:sp>
      <xdr:nvSpPr>
        <xdr:cNvPr id="4467" name="Text Box 23"/>
        <xdr:cNvSpPr txBox="1"/>
      </xdr:nvSpPr>
      <xdr:spPr>
        <a:xfrm>
          <a:off x="5299710" y="40825420"/>
          <a:ext cx="144145" cy="26289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258445</xdr:rowOff>
    </xdr:to>
    <xdr:sp>
      <xdr:nvSpPr>
        <xdr:cNvPr id="4468" name="Text Box 23"/>
        <xdr:cNvSpPr txBox="1"/>
      </xdr:nvSpPr>
      <xdr:spPr>
        <a:xfrm>
          <a:off x="5299710" y="38628320"/>
          <a:ext cx="144145" cy="258445"/>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258445</xdr:rowOff>
    </xdr:to>
    <xdr:sp>
      <xdr:nvSpPr>
        <xdr:cNvPr id="4469" name="Text Box 23"/>
        <xdr:cNvSpPr txBox="1"/>
      </xdr:nvSpPr>
      <xdr:spPr>
        <a:xfrm>
          <a:off x="5299710" y="38628320"/>
          <a:ext cx="144145" cy="258445"/>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4470"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4471"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4472"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258445</xdr:rowOff>
    </xdr:to>
    <xdr:sp>
      <xdr:nvSpPr>
        <xdr:cNvPr id="4473" name="Text Box 23"/>
        <xdr:cNvSpPr txBox="1"/>
      </xdr:nvSpPr>
      <xdr:spPr>
        <a:xfrm>
          <a:off x="5299710" y="38628320"/>
          <a:ext cx="144145" cy="258445"/>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262890</xdr:rowOff>
    </xdr:to>
    <xdr:sp>
      <xdr:nvSpPr>
        <xdr:cNvPr id="4474" name="Text Box 23"/>
        <xdr:cNvSpPr txBox="1"/>
      </xdr:nvSpPr>
      <xdr:spPr>
        <a:xfrm>
          <a:off x="5299710" y="38628320"/>
          <a:ext cx="144145" cy="26289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254000</xdr:rowOff>
    </xdr:to>
    <xdr:sp>
      <xdr:nvSpPr>
        <xdr:cNvPr id="4475" name="Text Box 23"/>
        <xdr:cNvSpPr txBox="1"/>
      </xdr:nvSpPr>
      <xdr:spPr>
        <a:xfrm>
          <a:off x="5299710" y="38628320"/>
          <a:ext cx="144145" cy="25400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4476"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4477"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4478"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262890</xdr:rowOff>
    </xdr:to>
    <xdr:sp>
      <xdr:nvSpPr>
        <xdr:cNvPr id="4479" name="Text Box 23"/>
        <xdr:cNvSpPr txBox="1"/>
      </xdr:nvSpPr>
      <xdr:spPr>
        <a:xfrm>
          <a:off x="5299710" y="38628320"/>
          <a:ext cx="144145" cy="26289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262890</xdr:rowOff>
    </xdr:to>
    <xdr:sp>
      <xdr:nvSpPr>
        <xdr:cNvPr id="4480" name="Text Box 23"/>
        <xdr:cNvSpPr txBox="1"/>
      </xdr:nvSpPr>
      <xdr:spPr>
        <a:xfrm>
          <a:off x="5299710" y="38628320"/>
          <a:ext cx="144145" cy="26289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262890</xdr:rowOff>
    </xdr:to>
    <xdr:sp>
      <xdr:nvSpPr>
        <xdr:cNvPr id="4481" name="Text Box 23"/>
        <xdr:cNvSpPr txBox="1"/>
      </xdr:nvSpPr>
      <xdr:spPr>
        <a:xfrm>
          <a:off x="5299710" y="38628320"/>
          <a:ext cx="144145" cy="26289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4482"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4483"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4484"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262890</xdr:rowOff>
    </xdr:to>
    <xdr:sp>
      <xdr:nvSpPr>
        <xdr:cNvPr id="4485" name="Text Box 23"/>
        <xdr:cNvSpPr txBox="1"/>
      </xdr:nvSpPr>
      <xdr:spPr>
        <a:xfrm>
          <a:off x="5299710" y="38628320"/>
          <a:ext cx="144145" cy="26289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258445</xdr:rowOff>
    </xdr:to>
    <xdr:sp>
      <xdr:nvSpPr>
        <xdr:cNvPr id="4486" name="Text Box 23"/>
        <xdr:cNvSpPr txBox="1"/>
      </xdr:nvSpPr>
      <xdr:spPr>
        <a:xfrm>
          <a:off x="5299710" y="38628320"/>
          <a:ext cx="144145" cy="258445"/>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258445</xdr:rowOff>
    </xdr:to>
    <xdr:sp>
      <xdr:nvSpPr>
        <xdr:cNvPr id="4487" name="Text Box 23"/>
        <xdr:cNvSpPr txBox="1"/>
      </xdr:nvSpPr>
      <xdr:spPr>
        <a:xfrm>
          <a:off x="5299710" y="38628320"/>
          <a:ext cx="144145" cy="258445"/>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4488"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4489"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4490"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258445</xdr:rowOff>
    </xdr:to>
    <xdr:sp>
      <xdr:nvSpPr>
        <xdr:cNvPr id="4491" name="Text Box 23"/>
        <xdr:cNvSpPr txBox="1"/>
      </xdr:nvSpPr>
      <xdr:spPr>
        <a:xfrm>
          <a:off x="5299710" y="38628320"/>
          <a:ext cx="144145" cy="258445"/>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262890</xdr:rowOff>
    </xdr:to>
    <xdr:sp>
      <xdr:nvSpPr>
        <xdr:cNvPr id="4492" name="Text Box 23"/>
        <xdr:cNvSpPr txBox="1"/>
      </xdr:nvSpPr>
      <xdr:spPr>
        <a:xfrm>
          <a:off x="5299710" y="38628320"/>
          <a:ext cx="144145" cy="26289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254000</xdr:rowOff>
    </xdr:to>
    <xdr:sp>
      <xdr:nvSpPr>
        <xdr:cNvPr id="4493" name="Text Box 23"/>
        <xdr:cNvSpPr txBox="1"/>
      </xdr:nvSpPr>
      <xdr:spPr>
        <a:xfrm>
          <a:off x="5299710" y="38628320"/>
          <a:ext cx="144145" cy="25400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4494"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4495"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4496"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262890</xdr:rowOff>
    </xdr:to>
    <xdr:sp>
      <xdr:nvSpPr>
        <xdr:cNvPr id="4497" name="Text Box 23"/>
        <xdr:cNvSpPr txBox="1"/>
      </xdr:nvSpPr>
      <xdr:spPr>
        <a:xfrm>
          <a:off x="5299710" y="38628320"/>
          <a:ext cx="144145" cy="26289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262890</xdr:rowOff>
    </xdr:to>
    <xdr:sp>
      <xdr:nvSpPr>
        <xdr:cNvPr id="4498" name="Text Box 23"/>
        <xdr:cNvSpPr txBox="1"/>
      </xdr:nvSpPr>
      <xdr:spPr>
        <a:xfrm>
          <a:off x="5299710" y="38628320"/>
          <a:ext cx="144145" cy="26289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262890</xdr:rowOff>
    </xdr:to>
    <xdr:sp>
      <xdr:nvSpPr>
        <xdr:cNvPr id="4499" name="Text Box 23"/>
        <xdr:cNvSpPr txBox="1"/>
      </xdr:nvSpPr>
      <xdr:spPr>
        <a:xfrm>
          <a:off x="5299710" y="38628320"/>
          <a:ext cx="144145" cy="26289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4500"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4501"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4502"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262890</xdr:rowOff>
    </xdr:to>
    <xdr:sp>
      <xdr:nvSpPr>
        <xdr:cNvPr id="4503" name="Text Box 23"/>
        <xdr:cNvSpPr txBox="1"/>
      </xdr:nvSpPr>
      <xdr:spPr>
        <a:xfrm>
          <a:off x="5299710" y="38628320"/>
          <a:ext cx="144145" cy="26289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258445</xdr:rowOff>
    </xdr:to>
    <xdr:sp>
      <xdr:nvSpPr>
        <xdr:cNvPr id="4504" name="Text Box 23"/>
        <xdr:cNvSpPr txBox="1"/>
      </xdr:nvSpPr>
      <xdr:spPr>
        <a:xfrm>
          <a:off x="5299710" y="38628320"/>
          <a:ext cx="144145" cy="258445"/>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258445</xdr:rowOff>
    </xdr:to>
    <xdr:sp>
      <xdr:nvSpPr>
        <xdr:cNvPr id="4505" name="Text Box 23"/>
        <xdr:cNvSpPr txBox="1"/>
      </xdr:nvSpPr>
      <xdr:spPr>
        <a:xfrm>
          <a:off x="5299710" y="38628320"/>
          <a:ext cx="144145" cy="258445"/>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4506"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4507"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4508"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258445</xdr:rowOff>
    </xdr:to>
    <xdr:sp>
      <xdr:nvSpPr>
        <xdr:cNvPr id="4509" name="Text Box 23"/>
        <xdr:cNvSpPr txBox="1"/>
      </xdr:nvSpPr>
      <xdr:spPr>
        <a:xfrm>
          <a:off x="5299710" y="38628320"/>
          <a:ext cx="144145" cy="258445"/>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262890</xdr:rowOff>
    </xdr:to>
    <xdr:sp>
      <xdr:nvSpPr>
        <xdr:cNvPr id="4510" name="Text Box 23"/>
        <xdr:cNvSpPr txBox="1"/>
      </xdr:nvSpPr>
      <xdr:spPr>
        <a:xfrm>
          <a:off x="5299710" y="38628320"/>
          <a:ext cx="144145" cy="26289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254000</xdr:rowOff>
    </xdr:to>
    <xdr:sp>
      <xdr:nvSpPr>
        <xdr:cNvPr id="4511" name="Text Box 23"/>
        <xdr:cNvSpPr txBox="1"/>
      </xdr:nvSpPr>
      <xdr:spPr>
        <a:xfrm>
          <a:off x="5299710" y="38628320"/>
          <a:ext cx="144145" cy="25400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4512"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4513"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4514"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262890</xdr:rowOff>
    </xdr:to>
    <xdr:sp>
      <xdr:nvSpPr>
        <xdr:cNvPr id="4515" name="Text Box 23"/>
        <xdr:cNvSpPr txBox="1"/>
      </xdr:nvSpPr>
      <xdr:spPr>
        <a:xfrm>
          <a:off x="5299710" y="38628320"/>
          <a:ext cx="144145" cy="26289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262890</xdr:rowOff>
    </xdr:to>
    <xdr:sp>
      <xdr:nvSpPr>
        <xdr:cNvPr id="4516" name="Text Box 23"/>
        <xdr:cNvSpPr txBox="1"/>
      </xdr:nvSpPr>
      <xdr:spPr>
        <a:xfrm>
          <a:off x="5299710" y="38628320"/>
          <a:ext cx="144145" cy="26289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262890</xdr:rowOff>
    </xdr:to>
    <xdr:sp>
      <xdr:nvSpPr>
        <xdr:cNvPr id="4517" name="Text Box 23"/>
        <xdr:cNvSpPr txBox="1"/>
      </xdr:nvSpPr>
      <xdr:spPr>
        <a:xfrm>
          <a:off x="5299710" y="38628320"/>
          <a:ext cx="144145" cy="26289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4518"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4519"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4520"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262890</xdr:rowOff>
    </xdr:to>
    <xdr:sp>
      <xdr:nvSpPr>
        <xdr:cNvPr id="4521" name="Text Box 23"/>
        <xdr:cNvSpPr txBox="1"/>
      </xdr:nvSpPr>
      <xdr:spPr>
        <a:xfrm>
          <a:off x="5299710" y="38628320"/>
          <a:ext cx="144145" cy="26289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258445</xdr:rowOff>
    </xdr:to>
    <xdr:sp>
      <xdr:nvSpPr>
        <xdr:cNvPr id="4522" name="Text Box 23"/>
        <xdr:cNvSpPr txBox="1"/>
      </xdr:nvSpPr>
      <xdr:spPr>
        <a:xfrm>
          <a:off x="5299710" y="38628320"/>
          <a:ext cx="144145" cy="258445"/>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258445</xdr:rowOff>
    </xdr:to>
    <xdr:sp>
      <xdr:nvSpPr>
        <xdr:cNvPr id="4523" name="Text Box 23"/>
        <xdr:cNvSpPr txBox="1"/>
      </xdr:nvSpPr>
      <xdr:spPr>
        <a:xfrm>
          <a:off x="5299710" y="38628320"/>
          <a:ext cx="144145" cy="258445"/>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4524"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4525"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4526"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258445</xdr:rowOff>
    </xdr:to>
    <xdr:sp>
      <xdr:nvSpPr>
        <xdr:cNvPr id="4527" name="Text Box 23"/>
        <xdr:cNvSpPr txBox="1"/>
      </xdr:nvSpPr>
      <xdr:spPr>
        <a:xfrm>
          <a:off x="5299710" y="38628320"/>
          <a:ext cx="144145" cy="258445"/>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262890</xdr:rowOff>
    </xdr:to>
    <xdr:sp>
      <xdr:nvSpPr>
        <xdr:cNvPr id="4528" name="Text Box 23"/>
        <xdr:cNvSpPr txBox="1"/>
      </xdr:nvSpPr>
      <xdr:spPr>
        <a:xfrm>
          <a:off x="5299710" y="38628320"/>
          <a:ext cx="144145" cy="26289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254000</xdr:rowOff>
    </xdr:to>
    <xdr:sp>
      <xdr:nvSpPr>
        <xdr:cNvPr id="4529" name="Text Box 23"/>
        <xdr:cNvSpPr txBox="1"/>
      </xdr:nvSpPr>
      <xdr:spPr>
        <a:xfrm>
          <a:off x="5299710" y="38628320"/>
          <a:ext cx="144145" cy="25400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4530"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4531"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4532"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262890</xdr:rowOff>
    </xdr:to>
    <xdr:sp>
      <xdr:nvSpPr>
        <xdr:cNvPr id="4533" name="Text Box 23"/>
        <xdr:cNvSpPr txBox="1"/>
      </xdr:nvSpPr>
      <xdr:spPr>
        <a:xfrm>
          <a:off x="5299710" y="38628320"/>
          <a:ext cx="144145" cy="26289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262890</xdr:rowOff>
    </xdr:to>
    <xdr:sp>
      <xdr:nvSpPr>
        <xdr:cNvPr id="4534" name="Text Box 23"/>
        <xdr:cNvSpPr txBox="1"/>
      </xdr:nvSpPr>
      <xdr:spPr>
        <a:xfrm>
          <a:off x="5299710" y="38628320"/>
          <a:ext cx="144145" cy="26289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262890</xdr:rowOff>
    </xdr:to>
    <xdr:sp>
      <xdr:nvSpPr>
        <xdr:cNvPr id="4535" name="Text Box 23"/>
        <xdr:cNvSpPr txBox="1"/>
      </xdr:nvSpPr>
      <xdr:spPr>
        <a:xfrm>
          <a:off x="5299710" y="38628320"/>
          <a:ext cx="144145" cy="26289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4536"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4537"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4538"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262890</xdr:rowOff>
    </xdr:to>
    <xdr:sp>
      <xdr:nvSpPr>
        <xdr:cNvPr id="4539" name="Text Box 23"/>
        <xdr:cNvSpPr txBox="1"/>
      </xdr:nvSpPr>
      <xdr:spPr>
        <a:xfrm>
          <a:off x="5299710" y="38628320"/>
          <a:ext cx="144145" cy="26289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258445</xdr:rowOff>
    </xdr:to>
    <xdr:sp>
      <xdr:nvSpPr>
        <xdr:cNvPr id="4540" name="Text Box 23"/>
        <xdr:cNvSpPr txBox="1"/>
      </xdr:nvSpPr>
      <xdr:spPr>
        <a:xfrm>
          <a:off x="5299710" y="38628320"/>
          <a:ext cx="144145" cy="258445"/>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258445</xdr:rowOff>
    </xdr:to>
    <xdr:sp>
      <xdr:nvSpPr>
        <xdr:cNvPr id="4541" name="Text Box 23"/>
        <xdr:cNvSpPr txBox="1"/>
      </xdr:nvSpPr>
      <xdr:spPr>
        <a:xfrm>
          <a:off x="5299710" y="38628320"/>
          <a:ext cx="144145" cy="258445"/>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4542"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4543"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4544"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258445</xdr:rowOff>
    </xdr:to>
    <xdr:sp>
      <xdr:nvSpPr>
        <xdr:cNvPr id="4545" name="Text Box 23"/>
        <xdr:cNvSpPr txBox="1"/>
      </xdr:nvSpPr>
      <xdr:spPr>
        <a:xfrm>
          <a:off x="5299710" y="38628320"/>
          <a:ext cx="144145" cy="258445"/>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262890</xdr:rowOff>
    </xdr:to>
    <xdr:sp>
      <xdr:nvSpPr>
        <xdr:cNvPr id="4546" name="Text Box 23"/>
        <xdr:cNvSpPr txBox="1"/>
      </xdr:nvSpPr>
      <xdr:spPr>
        <a:xfrm>
          <a:off x="5299710" y="38628320"/>
          <a:ext cx="144145" cy="26289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254000</xdr:rowOff>
    </xdr:to>
    <xdr:sp>
      <xdr:nvSpPr>
        <xdr:cNvPr id="4547" name="Text Box 23"/>
        <xdr:cNvSpPr txBox="1"/>
      </xdr:nvSpPr>
      <xdr:spPr>
        <a:xfrm>
          <a:off x="5299710" y="38628320"/>
          <a:ext cx="144145" cy="25400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4548"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452120</xdr:rowOff>
    </xdr:to>
    <xdr:sp>
      <xdr:nvSpPr>
        <xdr:cNvPr id="4549" name="Text Box 23"/>
        <xdr:cNvSpPr txBox="1"/>
      </xdr:nvSpPr>
      <xdr:spPr>
        <a:xfrm>
          <a:off x="5299710" y="38628320"/>
          <a:ext cx="144145" cy="45212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262890</xdr:rowOff>
    </xdr:to>
    <xdr:sp>
      <xdr:nvSpPr>
        <xdr:cNvPr id="4550" name="Text Box 23"/>
        <xdr:cNvSpPr txBox="1"/>
      </xdr:nvSpPr>
      <xdr:spPr>
        <a:xfrm>
          <a:off x="5299710" y="38628320"/>
          <a:ext cx="144145" cy="262890"/>
        </a:xfrm>
        <a:prstGeom prst="rect">
          <a:avLst/>
        </a:prstGeom>
        <a:noFill/>
        <a:ln w="9525">
          <a:noFill/>
        </a:ln>
      </xdr:spPr>
    </xdr:sp>
    <xdr:clientData/>
  </xdr:twoCellAnchor>
  <xdr:twoCellAnchor editAs="oneCell">
    <xdr:from>
      <xdr:col>5</xdr:col>
      <xdr:colOff>466725</xdr:colOff>
      <xdr:row>43</xdr:row>
      <xdr:rowOff>0</xdr:rowOff>
    </xdr:from>
    <xdr:to>
      <xdr:col>6</xdr:col>
      <xdr:colOff>115570</xdr:colOff>
      <xdr:row>43</xdr:row>
      <xdr:rowOff>262890</xdr:rowOff>
    </xdr:to>
    <xdr:sp>
      <xdr:nvSpPr>
        <xdr:cNvPr id="4551" name="Text Box 23"/>
        <xdr:cNvSpPr txBox="1"/>
      </xdr:nvSpPr>
      <xdr:spPr>
        <a:xfrm>
          <a:off x="5299710" y="38628320"/>
          <a:ext cx="144145" cy="262890"/>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258445</xdr:rowOff>
    </xdr:to>
    <xdr:sp>
      <xdr:nvSpPr>
        <xdr:cNvPr id="4642" name="Text Box 23"/>
        <xdr:cNvSpPr txBox="1"/>
      </xdr:nvSpPr>
      <xdr:spPr>
        <a:xfrm>
          <a:off x="5299710" y="44140120"/>
          <a:ext cx="144145" cy="258445"/>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258445</xdr:rowOff>
    </xdr:to>
    <xdr:sp>
      <xdr:nvSpPr>
        <xdr:cNvPr id="4643" name="Text Box 23"/>
        <xdr:cNvSpPr txBox="1"/>
      </xdr:nvSpPr>
      <xdr:spPr>
        <a:xfrm>
          <a:off x="5299710" y="44140120"/>
          <a:ext cx="144145" cy="258445"/>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452120</xdr:rowOff>
    </xdr:to>
    <xdr:sp>
      <xdr:nvSpPr>
        <xdr:cNvPr id="4644" name="Text Box 23"/>
        <xdr:cNvSpPr txBox="1"/>
      </xdr:nvSpPr>
      <xdr:spPr>
        <a:xfrm>
          <a:off x="5299710" y="44140120"/>
          <a:ext cx="144145" cy="452120"/>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452120</xdr:rowOff>
    </xdr:to>
    <xdr:sp>
      <xdr:nvSpPr>
        <xdr:cNvPr id="4645" name="Text Box 23"/>
        <xdr:cNvSpPr txBox="1"/>
      </xdr:nvSpPr>
      <xdr:spPr>
        <a:xfrm>
          <a:off x="5299710" y="44140120"/>
          <a:ext cx="144145" cy="452120"/>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452120</xdr:rowOff>
    </xdr:to>
    <xdr:sp>
      <xdr:nvSpPr>
        <xdr:cNvPr id="4646" name="Text Box 23"/>
        <xdr:cNvSpPr txBox="1"/>
      </xdr:nvSpPr>
      <xdr:spPr>
        <a:xfrm>
          <a:off x="5299710" y="44140120"/>
          <a:ext cx="144145" cy="452120"/>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258445</xdr:rowOff>
    </xdr:to>
    <xdr:sp>
      <xdr:nvSpPr>
        <xdr:cNvPr id="4647" name="Text Box 23"/>
        <xdr:cNvSpPr txBox="1"/>
      </xdr:nvSpPr>
      <xdr:spPr>
        <a:xfrm>
          <a:off x="5299710" y="44140120"/>
          <a:ext cx="144145" cy="258445"/>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262890</xdr:rowOff>
    </xdr:to>
    <xdr:sp>
      <xdr:nvSpPr>
        <xdr:cNvPr id="4648" name="Text Box 23"/>
        <xdr:cNvSpPr txBox="1"/>
      </xdr:nvSpPr>
      <xdr:spPr>
        <a:xfrm>
          <a:off x="5299710" y="44140120"/>
          <a:ext cx="144145" cy="262890"/>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254000</xdr:rowOff>
    </xdr:to>
    <xdr:sp>
      <xdr:nvSpPr>
        <xdr:cNvPr id="4649" name="Text Box 23"/>
        <xdr:cNvSpPr txBox="1"/>
      </xdr:nvSpPr>
      <xdr:spPr>
        <a:xfrm>
          <a:off x="5299710" y="44140120"/>
          <a:ext cx="144145" cy="254000"/>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452120</xdr:rowOff>
    </xdr:to>
    <xdr:sp>
      <xdr:nvSpPr>
        <xdr:cNvPr id="4650" name="Text Box 23"/>
        <xdr:cNvSpPr txBox="1"/>
      </xdr:nvSpPr>
      <xdr:spPr>
        <a:xfrm>
          <a:off x="5299710" y="44140120"/>
          <a:ext cx="144145" cy="452120"/>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452120</xdr:rowOff>
    </xdr:to>
    <xdr:sp>
      <xdr:nvSpPr>
        <xdr:cNvPr id="4651" name="Text Box 23"/>
        <xdr:cNvSpPr txBox="1"/>
      </xdr:nvSpPr>
      <xdr:spPr>
        <a:xfrm>
          <a:off x="5299710" y="44140120"/>
          <a:ext cx="144145" cy="452120"/>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452120</xdr:rowOff>
    </xdr:to>
    <xdr:sp>
      <xdr:nvSpPr>
        <xdr:cNvPr id="4652" name="Text Box 23"/>
        <xdr:cNvSpPr txBox="1"/>
      </xdr:nvSpPr>
      <xdr:spPr>
        <a:xfrm>
          <a:off x="5299710" y="44140120"/>
          <a:ext cx="144145" cy="452120"/>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262890</xdr:rowOff>
    </xdr:to>
    <xdr:sp>
      <xdr:nvSpPr>
        <xdr:cNvPr id="4653" name="Text Box 23"/>
        <xdr:cNvSpPr txBox="1"/>
      </xdr:nvSpPr>
      <xdr:spPr>
        <a:xfrm>
          <a:off x="5299710" y="44140120"/>
          <a:ext cx="144145" cy="262890"/>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262890</xdr:rowOff>
    </xdr:to>
    <xdr:sp>
      <xdr:nvSpPr>
        <xdr:cNvPr id="4654" name="Text Box 23"/>
        <xdr:cNvSpPr txBox="1"/>
      </xdr:nvSpPr>
      <xdr:spPr>
        <a:xfrm>
          <a:off x="5299710" y="44140120"/>
          <a:ext cx="144145" cy="262890"/>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262890</xdr:rowOff>
    </xdr:to>
    <xdr:sp>
      <xdr:nvSpPr>
        <xdr:cNvPr id="4655" name="Text Box 23"/>
        <xdr:cNvSpPr txBox="1"/>
      </xdr:nvSpPr>
      <xdr:spPr>
        <a:xfrm>
          <a:off x="5299710" y="44140120"/>
          <a:ext cx="144145" cy="262890"/>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452120</xdr:rowOff>
    </xdr:to>
    <xdr:sp>
      <xdr:nvSpPr>
        <xdr:cNvPr id="4656" name="Text Box 23"/>
        <xdr:cNvSpPr txBox="1"/>
      </xdr:nvSpPr>
      <xdr:spPr>
        <a:xfrm>
          <a:off x="5299710" y="44140120"/>
          <a:ext cx="144145" cy="452120"/>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452120</xdr:rowOff>
    </xdr:to>
    <xdr:sp>
      <xdr:nvSpPr>
        <xdr:cNvPr id="4657" name="Text Box 23"/>
        <xdr:cNvSpPr txBox="1"/>
      </xdr:nvSpPr>
      <xdr:spPr>
        <a:xfrm>
          <a:off x="5299710" y="44140120"/>
          <a:ext cx="144145" cy="452120"/>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452120</xdr:rowOff>
    </xdr:to>
    <xdr:sp>
      <xdr:nvSpPr>
        <xdr:cNvPr id="4658" name="Text Box 23"/>
        <xdr:cNvSpPr txBox="1"/>
      </xdr:nvSpPr>
      <xdr:spPr>
        <a:xfrm>
          <a:off x="5299710" y="44140120"/>
          <a:ext cx="144145" cy="452120"/>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262890</xdr:rowOff>
    </xdr:to>
    <xdr:sp>
      <xdr:nvSpPr>
        <xdr:cNvPr id="4659" name="Text Box 23"/>
        <xdr:cNvSpPr txBox="1"/>
      </xdr:nvSpPr>
      <xdr:spPr>
        <a:xfrm>
          <a:off x="5299710" y="44140120"/>
          <a:ext cx="144145" cy="262890"/>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258445</xdr:rowOff>
    </xdr:to>
    <xdr:sp>
      <xdr:nvSpPr>
        <xdr:cNvPr id="4660" name="Text Box 23"/>
        <xdr:cNvSpPr txBox="1"/>
      </xdr:nvSpPr>
      <xdr:spPr>
        <a:xfrm>
          <a:off x="5299710" y="44140120"/>
          <a:ext cx="144145" cy="258445"/>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258445</xdr:rowOff>
    </xdr:to>
    <xdr:sp>
      <xdr:nvSpPr>
        <xdr:cNvPr id="4661" name="Text Box 23"/>
        <xdr:cNvSpPr txBox="1"/>
      </xdr:nvSpPr>
      <xdr:spPr>
        <a:xfrm>
          <a:off x="5299710" y="44140120"/>
          <a:ext cx="144145" cy="258445"/>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452120</xdr:rowOff>
    </xdr:to>
    <xdr:sp>
      <xdr:nvSpPr>
        <xdr:cNvPr id="4662" name="Text Box 23"/>
        <xdr:cNvSpPr txBox="1"/>
      </xdr:nvSpPr>
      <xdr:spPr>
        <a:xfrm>
          <a:off x="5299710" y="44140120"/>
          <a:ext cx="144145" cy="452120"/>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452120</xdr:rowOff>
    </xdr:to>
    <xdr:sp>
      <xdr:nvSpPr>
        <xdr:cNvPr id="4663" name="Text Box 23"/>
        <xdr:cNvSpPr txBox="1"/>
      </xdr:nvSpPr>
      <xdr:spPr>
        <a:xfrm>
          <a:off x="5299710" y="44140120"/>
          <a:ext cx="144145" cy="452120"/>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452120</xdr:rowOff>
    </xdr:to>
    <xdr:sp>
      <xdr:nvSpPr>
        <xdr:cNvPr id="4664" name="Text Box 23"/>
        <xdr:cNvSpPr txBox="1"/>
      </xdr:nvSpPr>
      <xdr:spPr>
        <a:xfrm>
          <a:off x="5299710" y="44140120"/>
          <a:ext cx="144145" cy="452120"/>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258445</xdr:rowOff>
    </xdr:to>
    <xdr:sp>
      <xdr:nvSpPr>
        <xdr:cNvPr id="4665" name="Text Box 23"/>
        <xdr:cNvSpPr txBox="1"/>
      </xdr:nvSpPr>
      <xdr:spPr>
        <a:xfrm>
          <a:off x="5299710" y="44140120"/>
          <a:ext cx="144145" cy="258445"/>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262890</xdr:rowOff>
    </xdr:to>
    <xdr:sp>
      <xdr:nvSpPr>
        <xdr:cNvPr id="4666" name="Text Box 23"/>
        <xdr:cNvSpPr txBox="1"/>
      </xdr:nvSpPr>
      <xdr:spPr>
        <a:xfrm>
          <a:off x="5299710" y="44140120"/>
          <a:ext cx="144145" cy="262890"/>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254000</xdr:rowOff>
    </xdr:to>
    <xdr:sp>
      <xdr:nvSpPr>
        <xdr:cNvPr id="4667" name="Text Box 23"/>
        <xdr:cNvSpPr txBox="1"/>
      </xdr:nvSpPr>
      <xdr:spPr>
        <a:xfrm>
          <a:off x="5299710" y="44140120"/>
          <a:ext cx="144145" cy="254000"/>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452120</xdr:rowOff>
    </xdr:to>
    <xdr:sp>
      <xdr:nvSpPr>
        <xdr:cNvPr id="4668" name="Text Box 23"/>
        <xdr:cNvSpPr txBox="1"/>
      </xdr:nvSpPr>
      <xdr:spPr>
        <a:xfrm>
          <a:off x="5299710" y="44140120"/>
          <a:ext cx="144145" cy="452120"/>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452120</xdr:rowOff>
    </xdr:to>
    <xdr:sp>
      <xdr:nvSpPr>
        <xdr:cNvPr id="4669" name="Text Box 23"/>
        <xdr:cNvSpPr txBox="1"/>
      </xdr:nvSpPr>
      <xdr:spPr>
        <a:xfrm>
          <a:off x="5299710" y="44140120"/>
          <a:ext cx="144145" cy="452120"/>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452120</xdr:rowOff>
    </xdr:to>
    <xdr:sp>
      <xdr:nvSpPr>
        <xdr:cNvPr id="4670" name="Text Box 23"/>
        <xdr:cNvSpPr txBox="1"/>
      </xdr:nvSpPr>
      <xdr:spPr>
        <a:xfrm>
          <a:off x="5299710" y="44140120"/>
          <a:ext cx="144145" cy="452120"/>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262890</xdr:rowOff>
    </xdr:to>
    <xdr:sp>
      <xdr:nvSpPr>
        <xdr:cNvPr id="4671" name="Text Box 23"/>
        <xdr:cNvSpPr txBox="1"/>
      </xdr:nvSpPr>
      <xdr:spPr>
        <a:xfrm>
          <a:off x="5299710" y="44140120"/>
          <a:ext cx="144145" cy="262890"/>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262890</xdr:rowOff>
    </xdr:to>
    <xdr:sp>
      <xdr:nvSpPr>
        <xdr:cNvPr id="4672" name="Text Box 23"/>
        <xdr:cNvSpPr txBox="1"/>
      </xdr:nvSpPr>
      <xdr:spPr>
        <a:xfrm>
          <a:off x="5299710" y="44140120"/>
          <a:ext cx="144145" cy="262890"/>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262890</xdr:rowOff>
    </xdr:to>
    <xdr:sp>
      <xdr:nvSpPr>
        <xdr:cNvPr id="4673" name="Text Box 23"/>
        <xdr:cNvSpPr txBox="1"/>
      </xdr:nvSpPr>
      <xdr:spPr>
        <a:xfrm>
          <a:off x="5299710" y="44140120"/>
          <a:ext cx="144145" cy="262890"/>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452120</xdr:rowOff>
    </xdr:to>
    <xdr:sp>
      <xdr:nvSpPr>
        <xdr:cNvPr id="4674" name="Text Box 23"/>
        <xdr:cNvSpPr txBox="1"/>
      </xdr:nvSpPr>
      <xdr:spPr>
        <a:xfrm>
          <a:off x="5299710" y="44140120"/>
          <a:ext cx="144145" cy="452120"/>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452120</xdr:rowOff>
    </xdr:to>
    <xdr:sp>
      <xdr:nvSpPr>
        <xdr:cNvPr id="4675" name="Text Box 23"/>
        <xdr:cNvSpPr txBox="1"/>
      </xdr:nvSpPr>
      <xdr:spPr>
        <a:xfrm>
          <a:off x="5299710" y="44140120"/>
          <a:ext cx="144145" cy="452120"/>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452120</xdr:rowOff>
    </xdr:to>
    <xdr:sp>
      <xdr:nvSpPr>
        <xdr:cNvPr id="4676" name="Text Box 23"/>
        <xdr:cNvSpPr txBox="1"/>
      </xdr:nvSpPr>
      <xdr:spPr>
        <a:xfrm>
          <a:off x="5299710" y="44140120"/>
          <a:ext cx="144145" cy="452120"/>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262890</xdr:rowOff>
    </xdr:to>
    <xdr:sp>
      <xdr:nvSpPr>
        <xdr:cNvPr id="4677" name="Text Box 23"/>
        <xdr:cNvSpPr txBox="1"/>
      </xdr:nvSpPr>
      <xdr:spPr>
        <a:xfrm>
          <a:off x="5299710" y="44140120"/>
          <a:ext cx="144145" cy="262890"/>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258445</xdr:rowOff>
    </xdr:to>
    <xdr:sp>
      <xdr:nvSpPr>
        <xdr:cNvPr id="4678" name="Text Box 23"/>
        <xdr:cNvSpPr txBox="1"/>
      </xdr:nvSpPr>
      <xdr:spPr>
        <a:xfrm>
          <a:off x="5299710" y="44140120"/>
          <a:ext cx="144145" cy="258445"/>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258445</xdr:rowOff>
    </xdr:to>
    <xdr:sp>
      <xdr:nvSpPr>
        <xdr:cNvPr id="4679" name="Text Box 23"/>
        <xdr:cNvSpPr txBox="1"/>
      </xdr:nvSpPr>
      <xdr:spPr>
        <a:xfrm>
          <a:off x="5299710" y="44140120"/>
          <a:ext cx="144145" cy="258445"/>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452120</xdr:rowOff>
    </xdr:to>
    <xdr:sp>
      <xdr:nvSpPr>
        <xdr:cNvPr id="4680" name="Text Box 23"/>
        <xdr:cNvSpPr txBox="1"/>
      </xdr:nvSpPr>
      <xdr:spPr>
        <a:xfrm>
          <a:off x="5299710" y="44140120"/>
          <a:ext cx="144145" cy="452120"/>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452120</xdr:rowOff>
    </xdr:to>
    <xdr:sp>
      <xdr:nvSpPr>
        <xdr:cNvPr id="4681" name="Text Box 23"/>
        <xdr:cNvSpPr txBox="1"/>
      </xdr:nvSpPr>
      <xdr:spPr>
        <a:xfrm>
          <a:off x="5299710" y="44140120"/>
          <a:ext cx="144145" cy="452120"/>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452120</xdr:rowOff>
    </xdr:to>
    <xdr:sp>
      <xdr:nvSpPr>
        <xdr:cNvPr id="4682" name="Text Box 23"/>
        <xdr:cNvSpPr txBox="1"/>
      </xdr:nvSpPr>
      <xdr:spPr>
        <a:xfrm>
          <a:off x="5299710" y="44140120"/>
          <a:ext cx="144145" cy="452120"/>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258445</xdr:rowOff>
    </xdr:to>
    <xdr:sp>
      <xdr:nvSpPr>
        <xdr:cNvPr id="4683" name="Text Box 23"/>
        <xdr:cNvSpPr txBox="1"/>
      </xdr:nvSpPr>
      <xdr:spPr>
        <a:xfrm>
          <a:off x="5299710" y="44140120"/>
          <a:ext cx="144145" cy="258445"/>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262890</xdr:rowOff>
    </xdr:to>
    <xdr:sp>
      <xdr:nvSpPr>
        <xdr:cNvPr id="4684" name="Text Box 23"/>
        <xdr:cNvSpPr txBox="1"/>
      </xdr:nvSpPr>
      <xdr:spPr>
        <a:xfrm>
          <a:off x="5299710" y="44140120"/>
          <a:ext cx="144145" cy="262890"/>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254000</xdr:rowOff>
    </xdr:to>
    <xdr:sp>
      <xdr:nvSpPr>
        <xdr:cNvPr id="4685" name="Text Box 23"/>
        <xdr:cNvSpPr txBox="1"/>
      </xdr:nvSpPr>
      <xdr:spPr>
        <a:xfrm>
          <a:off x="5299710" y="44140120"/>
          <a:ext cx="144145" cy="254000"/>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452120</xdr:rowOff>
    </xdr:to>
    <xdr:sp>
      <xdr:nvSpPr>
        <xdr:cNvPr id="4686" name="Text Box 23"/>
        <xdr:cNvSpPr txBox="1"/>
      </xdr:nvSpPr>
      <xdr:spPr>
        <a:xfrm>
          <a:off x="5299710" y="44140120"/>
          <a:ext cx="144145" cy="452120"/>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452120</xdr:rowOff>
    </xdr:to>
    <xdr:sp>
      <xdr:nvSpPr>
        <xdr:cNvPr id="4687" name="Text Box 23"/>
        <xdr:cNvSpPr txBox="1"/>
      </xdr:nvSpPr>
      <xdr:spPr>
        <a:xfrm>
          <a:off x="5299710" y="44140120"/>
          <a:ext cx="144145" cy="452120"/>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452120</xdr:rowOff>
    </xdr:to>
    <xdr:sp>
      <xdr:nvSpPr>
        <xdr:cNvPr id="4688" name="Text Box 23"/>
        <xdr:cNvSpPr txBox="1"/>
      </xdr:nvSpPr>
      <xdr:spPr>
        <a:xfrm>
          <a:off x="5299710" y="44140120"/>
          <a:ext cx="144145" cy="452120"/>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262890</xdr:rowOff>
    </xdr:to>
    <xdr:sp>
      <xdr:nvSpPr>
        <xdr:cNvPr id="4689" name="Text Box 23"/>
        <xdr:cNvSpPr txBox="1"/>
      </xdr:nvSpPr>
      <xdr:spPr>
        <a:xfrm>
          <a:off x="5299710" y="44140120"/>
          <a:ext cx="144145" cy="262890"/>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262890</xdr:rowOff>
    </xdr:to>
    <xdr:sp>
      <xdr:nvSpPr>
        <xdr:cNvPr id="4690" name="Text Box 23"/>
        <xdr:cNvSpPr txBox="1"/>
      </xdr:nvSpPr>
      <xdr:spPr>
        <a:xfrm>
          <a:off x="5299710" y="44140120"/>
          <a:ext cx="144145" cy="262890"/>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262890</xdr:rowOff>
    </xdr:to>
    <xdr:sp>
      <xdr:nvSpPr>
        <xdr:cNvPr id="4691" name="Text Box 23"/>
        <xdr:cNvSpPr txBox="1"/>
      </xdr:nvSpPr>
      <xdr:spPr>
        <a:xfrm>
          <a:off x="5299710" y="44140120"/>
          <a:ext cx="144145" cy="262890"/>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452120</xdr:rowOff>
    </xdr:to>
    <xdr:sp>
      <xdr:nvSpPr>
        <xdr:cNvPr id="4692" name="Text Box 23"/>
        <xdr:cNvSpPr txBox="1"/>
      </xdr:nvSpPr>
      <xdr:spPr>
        <a:xfrm>
          <a:off x="5299710" y="44140120"/>
          <a:ext cx="144145" cy="452120"/>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452120</xdr:rowOff>
    </xdr:to>
    <xdr:sp>
      <xdr:nvSpPr>
        <xdr:cNvPr id="4693" name="Text Box 23"/>
        <xdr:cNvSpPr txBox="1"/>
      </xdr:nvSpPr>
      <xdr:spPr>
        <a:xfrm>
          <a:off x="5299710" y="44140120"/>
          <a:ext cx="144145" cy="452120"/>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452120</xdr:rowOff>
    </xdr:to>
    <xdr:sp>
      <xdr:nvSpPr>
        <xdr:cNvPr id="4694" name="Text Box 23"/>
        <xdr:cNvSpPr txBox="1"/>
      </xdr:nvSpPr>
      <xdr:spPr>
        <a:xfrm>
          <a:off x="5299710" y="44140120"/>
          <a:ext cx="144145" cy="452120"/>
        </a:xfrm>
        <a:prstGeom prst="rect">
          <a:avLst/>
        </a:prstGeom>
        <a:noFill/>
        <a:ln w="9525">
          <a:noFill/>
        </a:ln>
      </xdr:spPr>
    </xdr:sp>
    <xdr:clientData/>
  </xdr:twoCellAnchor>
  <xdr:twoCellAnchor editAs="oneCell">
    <xdr:from>
      <xdr:col>5</xdr:col>
      <xdr:colOff>466725</xdr:colOff>
      <xdr:row>48</xdr:row>
      <xdr:rowOff>0</xdr:rowOff>
    </xdr:from>
    <xdr:to>
      <xdr:col>6</xdr:col>
      <xdr:colOff>115570</xdr:colOff>
      <xdr:row>48</xdr:row>
      <xdr:rowOff>262890</xdr:rowOff>
    </xdr:to>
    <xdr:sp>
      <xdr:nvSpPr>
        <xdr:cNvPr id="4695" name="Text Box 23"/>
        <xdr:cNvSpPr txBox="1"/>
      </xdr:nvSpPr>
      <xdr:spPr>
        <a:xfrm>
          <a:off x="5299710" y="44140120"/>
          <a:ext cx="144145" cy="262890"/>
        </a:xfrm>
        <a:prstGeom prst="rect">
          <a:avLst/>
        </a:prstGeom>
        <a:noFill/>
        <a:ln w="9525">
          <a:noFill/>
        </a:ln>
      </xdr:spPr>
    </xdr:sp>
    <xdr:clientData/>
  </xdr:twoCellAnchor>
  <xdr:twoCellAnchor editAs="oneCell">
    <xdr:from>
      <xdr:col>5</xdr:col>
      <xdr:colOff>474345</xdr:colOff>
      <xdr:row>48</xdr:row>
      <xdr:rowOff>0</xdr:rowOff>
    </xdr:from>
    <xdr:to>
      <xdr:col>6</xdr:col>
      <xdr:colOff>117475</xdr:colOff>
      <xdr:row>48</xdr:row>
      <xdr:rowOff>257175</xdr:rowOff>
    </xdr:to>
    <xdr:sp>
      <xdr:nvSpPr>
        <xdr:cNvPr id="4696" name="Text Box 23"/>
        <xdr:cNvSpPr txBox="1"/>
      </xdr:nvSpPr>
      <xdr:spPr>
        <a:xfrm>
          <a:off x="5307330" y="44140120"/>
          <a:ext cx="138430" cy="257175"/>
        </a:xfrm>
        <a:prstGeom prst="rect">
          <a:avLst/>
        </a:prstGeom>
        <a:noFill/>
        <a:ln w="9525">
          <a:noFill/>
        </a:ln>
      </xdr:spPr>
    </xdr:sp>
    <xdr:clientData/>
  </xdr:twoCellAnchor>
  <xdr:twoCellAnchor editAs="oneCell">
    <xdr:from>
      <xdr:col>5</xdr:col>
      <xdr:colOff>474345</xdr:colOff>
      <xdr:row>48</xdr:row>
      <xdr:rowOff>0</xdr:rowOff>
    </xdr:from>
    <xdr:to>
      <xdr:col>6</xdr:col>
      <xdr:colOff>117475</xdr:colOff>
      <xdr:row>48</xdr:row>
      <xdr:rowOff>257175</xdr:rowOff>
    </xdr:to>
    <xdr:sp>
      <xdr:nvSpPr>
        <xdr:cNvPr id="4697" name="Text Box 23"/>
        <xdr:cNvSpPr txBox="1"/>
      </xdr:nvSpPr>
      <xdr:spPr>
        <a:xfrm>
          <a:off x="5307330" y="44140120"/>
          <a:ext cx="138430" cy="257175"/>
        </a:xfrm>
        <a:prstGeom prst="rect">
          <a:avLst/>
        </a:prstGeom>
        <a:noFill/>
        <a:ln w="9525">
          <a:noFill/>
        </a:ln>
      </xdr:spPr>
    </xdr:sp>
    <xdr:clientData/>
  </xdr:twoCellAnchor>
  <xdr:twoCellAnchor editAs="oneCell">
    <xdr:from>
      <xdr:col>5</xdr:col>
      <xdr:colOff>474345</xdr:colOff>
      <xdr:row>48</xdr:row>
      <xdr:rowOff>0</xdr:rowOff>
    </xdr:from>
    <xdr:to>
      <xdr:col>6</xdr:col>
      <xdr:colOff>117475</xdr:colOff>
      <xdr:row>48</xdr:row>
      <xdr:rowOff>451485</xdr:rowOff>
    </xdr:to>
    <xdr:sp>
      <xdr:nvSpPr>
        <xdr:cNvPr id="4698" name="Text Box 23"/>
        <xdr:cNvSpPr txBox="1"/>
      </xdr:nvSpPr>
      <xdr:spPr>
        <a:xfrm>
          <a:off x="5307330" y="44140120"/>
          <a:ext cx="138430" cy="451485"/>
        </a:xfrm>
        <a:prstGeom prst="rect">
          <a:avLst/>
        </a:prstGeom>
        <a:noFill/>
        <a:ln w="9525">
          <a:noFill/>
        </a:ln>
      </xdr:spPr>
    </xdr:sp>
    <xdr:clientData/>
  </xdr:twoCellAnchor>
  <xdr:twoCellAnchor editAs="oneCell">
    <xdr:from>
      <xdr:col>5</xdr:col>
      <xdr:colOff>474345</xdr:colOff>
      <xdr:row>48</xdr:row>
      <xdr:rowOff>0</xdr:rowOff>
    </xdr:from>
    <xdr:to>
      <xdr:col>6</xdr:col>
      <xdr:colOff>117475</xdr:colOff>
      <xdr:row>48</xdr:row>
      <xdr:rowOff>451485</xdr:rowOff>
    </xdr:to>
    <xdr:sp>
      <xdr:nvSpPr>
        <xdr:cNvPr id="4699" name="Text Box 23"/>
        <xdr:cNvSpPr txBox="1"/>
      </xdr:nvSpPr>
      <xdr:spPr>
        <a:xfrm>
          <a:off x="5307330" y="44140120"/>
          <a:ext cx="138430" cy="451485"/>
        </a:xfrm>
        <a:prstGeom prst="rect">
          <a:avLst/>
        </a:prstGeom>
        <a:noFill/>
        <a:ln w="9525">
          <a:noFill/>
        </a:ln>
      </xdr:spPr>
    </xdr:sp>
    <xdr:clientData/>
  </xdr:twoCellAnchor>
  <xdr:twoCellAnchor editAs="oneCell">
    <xdr:from>
      <xdr:col>5</xdr:col>
      <xdr:colOff>474345</xdr:colOff>
      <xdr:row>48</xdr:row>
      <xdr:rowOff>0</xdr:rowOff>
    </xdr:from>
    <xdr:to>
      <xdr:col>6</xdr:col>
      <xdr:colOff>117475</xdr:colOff>
      <xdr:row>48</xdr:row>
      <xdr:rowOff>451485</xdr:rowOff>
    </xdr:to>
    <xdr:sp>
      <xdr:nvSpPr>
        <xdr:cNvPr id="4700" name="Text Box 23"/>
        <xdr:cNvSpPr txBox="1"/>
      </xdr:nvSpPr>
      <xdr:spPr>
        <a:xfrm>
          <a:off x="5307330" y="44140120"/>
          <a:ext cx="138430" cy="451485"/>
        </a:xfrm>
        <a:prstGeom prst="rect">
          <a:avLst/>
        </a:prstGeom>
        <a:noFill/>
        <a:ln w="9525">
          <a:noFill/>
        </a:ln>
      </xdr:spPr>
    </xdr:sp>
    <xdr:clientData/>
  </xdr:twoCellAnchor>
  <xdr:twoCellAnchor editAs="oneCell">
    <xdr:from>
      <xdr:col>5</xdr:col>
      <xdr:colOff>474345</xdr:colOff>
      <xdr:row>48</xdr:row>
      <xdr:rowOff>0</xdr:rowOff>
    </xdr:from>
    <xdr:to>
      <xdr:col>6</xdr:col>
      <xdr:colOff>117475</xdr:colOff>
      <xdr:row>48</xdr:row>
      <xdr:rowOff>257175</xdr:rowOff>
    </xdr:to>
    <xdr:sp>
      <xdr:nvSpPr>
        <xdr:cNvPr id="4701" name="Text Box 23"/>
        <xdr:cNvSpPr txBox="1"/>
      </xdr:nvSpPr>
      <xdr:spPr>
        <a:xfrm>
          <a:off x="5307330" y="44140120"/>
          <a:ext cx="138430" cy="257175"/>
        </a:xfrm>
        <a:prstGeom prst="rect">
          <a:avLst/>
        </a:prstGeom>
        <a:noFill/>
        <a:ln w="9525">
          <a:noFill/>
        </a:ln>
      </xdr:spPr>
    </xdr:sp>
    <xdr:clientData/>
  </xdr:twoCellAnchor>
  <xdr:twoCellAnchor editAs="oneCell">
    <xdr:from>
      <xdr:col>5</xdr:col>
      <xdr:colOff>474345</xdr:colOff>
      <xdr:row>48</xdr:row>
      <xdr:rowOff>0</xdr:rowOff>
    </xdr:from>
    <xdr:to>
      <xdr:col>6</xdr:col>
      <xdr:colOff>117475</xdr:colOff>
      <xdr:row>48</xdr:row>
      <xdr:rowOff>262255</xdr:rowOff>
    </xdr:to>
    <xdr:sp>
      <xdr:nvSpPr>
        <xdr:cNvPr id="4702" name="Text Box 23"/>
        <xdr:cNvSpPr txBox="1"/>
      </xdr:nvSpPr>
      <xdr:spPr>
        <a:xfrm>
          <a:off x="5307330" y="44140120"/>
          <a:ext cx="138430" cy="262255"/>
        </a:xfrm>
        <a:prstGeom prst="rect">
          <a:avLst/>
        </a:prstGeom>
        <a:noFill/>
        <a:ln w="9525">
          <a:noFill/>
        </a:ln>
      </xdr:spPr>
    </xdr:sp>
    <xdr:clientData/>
  </xdr:twoCellAnchor>
  <xdr:twoCellAnchor editAs="oneCell">
    <xdr:from>
      <xdr:col>5</xdr:col>
      <xdr:colOff>474345</xdr:colOff>
      <xdr:row>48</xdr:row>
      <xdr:rowOff>0</xdr:rowOff>
    </xdr:from>
    <xdr:to>
      <xdr:col>6</xdr:col>
      <xdr:colOff>117475</xdr:colOff>
      <xdr:row>48</xdr:row>
      <xdr:rowOff>257175</xdr:rowOff>
    </xdr:to>
    <xdr:sp>
      <xdr:nvSpPr>
        <xdr:cNvPr id="4703" name="Text Box 23"/>
        <xdr:cNvSpPr txBox="1"/>
      </xdr:nvSpPr>
      <xdr:spPr>
        <a:xfrm>
          <a:off x="5307330" y="44140120"/>
          <a:ext cx="138430" cy="257175"/>
        </a:xfrm>
        <a:prstGeom prst="rect">
          <a:avLst/>
        </a:prstGeom>
        <a:noFill/>
        <a:ln w="9525">
          <a:noFill/>
        </a:ln>
      </xdr:spPr>
    </xdr:sp>
    <xdr:clientData/>
  </xdr:twoCellAnchor>
  <xdr:twoCellAnchor editAs="oneCell">
    <xdr:from>
      <xdr:col>5</xdr:col>
      <xdr:colOff>474345</xdr:colOff>
      <xdr:row>48</xdr:row>
      <xdr:rowOff>0</xdr:rowOff>
    </xdr:from>
    <xdr:to>
      <xdr:col>6</xdr:col>
      <xdr:colOff>117475</xdr:colOff>
      <xdr:row>48</xdr:row>
      <xdr:rowOff>451485</xdr:rowOff>
    </xdr:to>
    <xdr:sp>
      <xdr:nvSpPr>
        <xdr:cNvPr id="4704" name="Text Box 23"/>
        <xdr:cNvSpPr txBox="1"/>
      </xdr:nvSpPr>
      <xdr:spPr>
        <a:xfrm>
          <a:off x="5307330" y="44140120"/>
          <a:ext cx="138430" cy="451485"/>
        </a:xfrm>
        <a:prstGeom prst="rect">
          <a:avLst/>
        </a:prstGeom>
        <a:noFill/>
        <a:ln w="9525">
          <a:noFill/>
        </a:ln>
      </xdr:spPr>
    </xdr:sp>
    <xdr:clientData/>
  </xdr:twoCellAnchor>
  <xdr:twoCellAnchor editAs="oneCell">
    <xdr:from>
      <xdr:col>5</xdr:col>
      <xdr:colOff>474345</xdr:colOff>
      <xdr:row>48</xdr:row>
      <xdr:rowOff>0</xdr:rowOff>
    </xdr:from>
    <xdr:to>
      <xdr:col>6</xdr:col>
      <xdr:colOff>117475</xdr:colOff>
      <xdr:row>48</xdr:row>
      <xdr:rowOff>451485</xdr:rowOff>
    </xdr:to>
    <xdr:sp>
      <xdr:nvSpPr>
        <xdr:cNvPr id="4705" name="Text Box 23"/>
        <xdr:cNvSpPr txBox="1"/>
      </xdr:nvSpPr>
      <xdr:spPr>
        <a:xfrm>
          <a:off x="5307330" y="44140120"/>
          <a:ext cx="138430" cy="451485"/>
        </a:xfrm>
        <a:prstGeom prst="rect">
          <a:avLst/>
        </a:prstGeom>
        <a:noFill/>
        <a:ln w="9525">
          <a:noFill/>
        </a:ln>
      </xdr:spPr>
    </xdr:sp>
    <xdr:clientData/>
  </xdr:twoCellAnchor>
  <xdr:twoCellAnchor editAs="oneCell">
    <xdr:from>
      <xdr:col>5</xdr:col>
      <xdr:colOff>474345</xdr:colOff>
      <xdr:row>48</xdr:row>
      <xdr:rowOff>0</xdr:rowOff>
    </xdr:from>
    <xdr:to>
      <xdr:col>6</xdr:col>
      <xdr:colOff>117475</xdr:colOff>
      <xdr:row>48</xdr:row>
      <xdr:rowOff>451485</xdr:rowOff>
    </xdr:to>
    <xdr:sp>
      <xdr:nvSpPr>
        <xdr:cNvPr id="4706" name="Text Box 23"/>
        <xdr:cNvSpPr txBox="1"/>
      </xdr:nvSpPr>
      <xdr:spPr>
        <a:xfrm>
          <a:off x="5307330" y="44140120"/>
          <a:ext cx="138430" cy="451485"/>
        </a:xfrm>
        <a:prstGeom prst="rect">
          <a:avLst/>
        </a:prstGeom>
        <a:noFill/>
        <a:ln w="9525">
          <a:noFill/>
        </a:ln>
      </xdr:spPr>
    </xdr:sp>
    <xdr:clientData/>
  </xdr:twoCellAnchor>
  <xdr:twoCellAnchor editAs="oneCell">
    <xdr:from>
      <xdr:col>5</xdr:col>
      <xdr:colOff>474345</xdr:colOff>
      <xdr:row>48</xdr:row>
      <xdr:rowOff>0</xdr:rowOff>
    </xdr:from>
    <xdr:to>
      <xdr:col>6</xdr:col>
      <xdr:colOff>117475</xdr:colOff>
      <xdr:row>48</xdr:row>
      <xdr:rowOff>262255</xdr:rowOff>
    </xdr:to>
    <xdr:sp>
      <xdr:nvSpPr>
        <xdr:cNvPr id="4707" name="Text Box 23"/>
        <xdr:cNvSpPr txBox="1"/>
      </xdr:nvSpPr>
      <xdr:spPr>
        <a:xfrm>
          <a:off x="5307330" y="44140120"/>
          <a:ext cx="138430" cy="262255"/>
        </a:xfrm>
        <a:prstGeom prst="rect">
          <a:avLst/>
        </a:prstGeom>
        <a:noFill/>
        <a:ln w="9525">
          <a:noFill/>
        </a:ln>
      </xdr:spPr>
    </xdr:sp>
    <xdr:clientData/>
  </xdr:twoCellAnchor>
  <xdr:twoCellAnchor editAs="oneCell">
    <xdr:from>
      <xdr:col>5</xdr:col>
      <xdr:colOff>474345</xdr:colOff>
      <xdr:row>48</xdr:row>
      <xdr:rowOff>0</xdr:rowOff>
    </xdr:from>
    <xdr:to>
      <xdr:col>6</xdr:col>
      <xdr:colOff>117475</xdr:colOff>
      <xdr:row>48</xdr:row>
      <xdr:rowOff>262255</xdr:rowOff>
    </xdr:to>
    <xdr:sp>
      <xdr:nvSpPr>
        <xdr:cNvPr id="4708" name="Text Box 23"/>
        <xdr:cNvSpPr txBox="1"/>
      </xdr:nvSpPr>
      <xdr:spPr>
        <a:xfrm>
          <a:off x="5307330" y="44140120"/>
          <a:ext cx="138430" cy="262255"/>
        </a:xfrm>
        <a:prstGeom prst="rect">
          <a:avLst/>
        </a:prstGeom>
        <a:noFill/>
        <a:ln w="9525">
          <a:noFill/>
        </a:ln>
      </xdr:spPr>
    </xdr:sp>
    <xdr:clientData/>
  </xdr:twoCellAnchor>
  <xdr:twoCellAnchor editAs="oneCell">
    <xdr:from>
      <xdr:col>5</xdr:col>
      <xdr:colOff>474345</xdr:colOff>
      <xdr:row>48</xdr:row>
      <xdr:rowOff>0</xdr:rowOff>
    </xdr:from>
    <xdr:to>
      <xdr:col>6</xdr:col>
      <xdr:colOff>117475</xdr:colOff>
      <xdr:row>48</xdr:row>
      <xdr:rowOff>262255</xdr:rowOff>
    </xdr:to>
    <xdr:sp>
      <xdr:nvSpPr>
        <xdr:cNvPr id="4709" name="Text Box 23"/>
        <xdr:cNvSpPr txBox="1"/>
      </xdr:nvSpPr>
      <xdr:spPr>
        <a:xfrm>
          <a:off x="5307330" y="44140120"/>
          <a:ext cx="138430" cy="262255"/>
        </a:xfrm>
        <a:prstGeom prst="rect">
          <a:avLst/>
        </a:prstGeom>
        <a:noFill/>
        <a:ln w="9525">
          <a:noFill/>
        </a:ln>
      </xdr:spPr>
    </xdr:sp>
    <xdr:clientData/>
  </xdr:twoCellAnchor>
  <xdr:twoCellAnchor editAs="oneCell">
    <xdr:from>
      <xdr:col>5</xdr:col>
      <xdr:colOff>474345</xdr:colOff>
      <xdr:row>48</xdr:row>
      <xdr:rowOff>0</xdr:rowOff>
    </xdr:from>
    <xdr:to>
      <xdr:col>6</xdr:col>
      <xdr:colOff>117475</xdr:colOff>
      <xdr:row>48</xdr:row>
      <xdr:rowOff>451485</xdr:rowOff>
    </xdr:to>
    <xdr:sp>
      <xdr:nvSpPr>
        <xdr:cNvPr id="4710" name="Text Box 23"/>
        <xdr:cNvSpPr txBox="1"/>
      </xdr:nvSpPr>
      <xdr:spPr>
        <a:xfrm>
          <a:off x="5307330" y="44140120"/>
          <a:ext cx="138430" cy="451485"/>
        </a:xfrm>
        <a:prstGeom prst="rect">
          <a:avLst/>
        </a:prstGeom>
        <a:noFill/>
        <a:ln w="9525">
          <a:noFill/>
        </a:ln>
      </xdr:spPr>
    </xdr:sp>
    <xdr:clientData/>
  </xdr:twoCellAnchor>
  <xdr:twoCellAnchor editAs="oneCell">
    <xdr:from>
      <xdr:col>5</xdr:col>
      <xdr:colOff>474345</xdr:colOff>
      <xdr:row>48</xdr:row>
      <xdr:rowOff>0</xdr:rowOff>
    </xdr:from>
    <xdr:to>
      <xdr:col>6</xdr:col>
      <xdr:colOff>117475</xdr:colOff>
      <xdr:row>48</xdr:row>
      <xdr:rowOff>451485</xdr:rowOff>
    </xdr:to>
    <xdr:sp>
      <xdr:nvSpPr>
        <xdr:cNvPr id="4711" name="Text Box 23"/>
        <xdr:cNvSpPr txBox="1"/>
      </xdr:nvSpPr>
      <xdr:spPr>
        <a:xfrm>
          <a:off x="5307330" y="44140120"/>
          <a:ext cx="138430" cy="451485"/>
        </a:xfrm>
        <a:prstGeom prst="rect">
          <a:avLst/>
        </a:prstGeom>
        <a:noFill/>
        <a:ln w="9525">
          <a:noFill/>
        </a:ln>
      </xdr:spPr>
    </xdr:sp>
    <xdr:clientData/>
  </xdr:twoCellAnchor>
  <xdr:twoCellAnchor editAs="oneCell">
    <xdr:from>
      <xdr:col>5</xdr:col>
      <xdr:colOff>474345</xdr:colOff>
      <xdr:row>48</xdr:row>
      <xdr:rowOff>0</xdr:rowOff>
    </xdr:from>
    <xdr:to>
      <xdr:col>6</xdr:col>
      <xdr:colOff>117475</xdr:colOff>
      <xdr:row>48</xdr:row>
      <xdr:rowOff>451485</xdr:rowOff>
    </xdr:to>
    <xdr:sp>
      <xdr:nvSpPr>
        <xdr:cNvPr id="4712" name="Text Box 23"/>
        <xdr:cNvSpPr txBox="1"/>
      </xdr:nvSpPr>
      <xdr:spPr>
        <a:xfrm>
          <a:off x="5307330" y="44140120"/>
          <a:ext cx="138430" cy="451485"/>
        </a:xfrm>
        <a:prstGeom prst="rect">
          <a:avLst/>
        </a:prstGeom>
        <a:noFill/>
        <a:ln w="9525">
          <a:noFill/>
        </a:ln>
      </xdr:spPr>
    </xdr:sp>
    <xdr:clientData/>
  </xdr:twoCellAnchor>
  <xdr:twoCellAnchor editAs="oneCell">
    <xdr:from>
      <xdr:col>5</xdr:col>
      <xdr:colOff>474345</xdr:colOff>
      <xdr:row>48</xdr:row>
      <xdr:rowOff>0</xdr:rowOff>
    </xdr:from>
    <xdr:to>
      <xdr:col>6</xdr:col>
      <xdr:colOff>117475</xdr:colOff>
      <xdr:row>48</xdr:row>
      <xdr:rowOff>262255</xdr:rowOff>
    </xdr:to>
    <xdr:sp>
      <xdr:nvSpPr>
        <xdr:cNvPr id="4713" name="Text Box 23"/>
        <xdr:cNvSpPr txBox="1"/>
      </xdr:nvSpPr>
      <xdr:spPr>
        <a:xfrm>
          <a:off x="5307330" y="44140120"/>
          <a:ext cx="138430" cy="262255"/>
        </a:xfrm>
        <a:prstGeom prst="rect">
          <a:avLst/>
        </a:prstGeom>
        <a:noFill/>
        <a:ln w="9525">
          <a:noFill/>
        </a:ln>
      </xdr:spPr>
    </xdr:sp>
    <xdr:clientData/>
  </xdr:twoCellAnchor>
  <xdr:twoCellAnchor editAs="oneCell">
    <xdr:from>
      <xdr:col>5</xdr:col>
      <xdr:colOff>474345</xdr:colOff>
      <xdr:row>48</xdr:row>
      <xdr:rowOff>0</xdr:rowOff>
    </xdr:from>
    <xdr:to>
      <xdr:col>6</xdr:col>
      <xdr:colOff>117475</xdr:colOff>
      <xdr:row>48</xdr:row>
      <xdr:rowOff>257175</xdr:rowOff>
    </xdr:to>
    <xdr:sp>
      <xdr:nvSpPr>
        <xdr:cNvPr id="4714" name="Text Box 23"/>
        <xdr:cNvSpPr txBox="1"/>
      </xdr:nvSpPr>
      <xdr:spPr>
        <a:xfrm>
          <a:off x="5307330" y="44140120"/>
          <a:ext cx="138430" cy="257175"/>
        </a:xfrm>
        <a:prstGeom prst="rect">
          <a:avLst/>
        </a:prstGeom>
        <a:noFill/>
        <a:ln w="9525">
          <a:noFill/>
        </a:ln>
      </xdr:spPr>
    </xdr:sp>
    <xdr:clientData/>
  </xdr:twoCellAnchor>
  <xdr:twoCellAnchor editAs="oneCell">
    <xdr:from>
      <xdr:col>5</xdr:col>
      <xdr:colOff>474345</xdr:colOff>
      <xdr:row>48</xdr:row>
      <xdr:rowOff>0</xdr:rowOff>
    </xdr:from>
    <xdr:to>
      <xdr:col>6</xdr:col>
      <xdr:colOff>117475</xdr:colOff>
      <xdr:row>48</xdr:row>
      <xdr:rowOff>257175</xdr:rowOff>
    </xdr:to>
    <xdr:sp>
      <xdr:nvSpPr>
        <xdr:cNvPr id="4715" name="Text Box 23"/>
        <xdr:cNvSpPr txBox="1"/>
      </xdr:nvSpPr>
      <xdr:spPr>
        <a:xfrm>
          <a:off x="5307330" y="44140120"/>
          <a:ext cx="138430" cy="257175"/>
        </a:xfrm>
        <a:prstGeom prst="rect">
          <a:avLst/>
        </a:prstGeom>
        <a:noFill/>
        <a:ln w="9525">
          <a:noFill/>
        </a:ln>
      </xdr:spPr>
    </xdr:sp>
    <xdr:clientData/>
  </xdr:twoCellAnchor>
  <xdr:twoCellAnchor editAs="oneCell">
    <xdr:from>
      <xdr:col>5</xdr:col>
      <xdr:colOff>474345</xdr:colOff>
      <xdr:row>48</xdr:row>
      <xdr:rowOff>0</xdr:rowOff>
    </xdr:from>
    <xdr:to>
      <xdr:col>6</xdr:col>
      <xdr:colOff>117475</xdr:colOff>
      <xdr:row>48</xdr:row>
      <xdr:rowOff>451485</xdr:rowOff>
    </xdr:to>
    <xdr:sp>
      <xdr:nvSpPr>
        <xdr:cNvPr id="4716" name="Text Box 23"/>
        <xdr:cNvSpPr txBox="1"/>
      </xdr:nvSpPr>
      <xdr:spPr>
        <a:xfrm>
          <a:off x="5307330" y="44140120"/>
          <a:ext cx="138430" cy="451485"/>
        </a:xfrm>
        <a:prstGeom prst="rect">
          <a:avLst/>
        </a:prstGeom>
        <a:noFill/>
        <a:ln w="9525">
          <a:noFill/>
        </a:ln>
      </xdr:spPr>
    </xdr:sp>
    <xdr:clientData/>
  </xdr:twoCellAnchor>
  <xdr:twoCellAnchor editAs="oneCell">
    <xdr:from>
      <xdr:col>5</xdr:col>
      <xdr:colOff>474345</xdr:colOff>
      <xdr:row>48</xdr:row>
      <xdr:rowOff>0</xdr:rowOff>
    </xdr:from>
    <xdr:to>
      <xdr:col>6</xdr:col>
      <xdr:colOff>117475</xdr:colOff>
      <xdr:row>48</xdr:row>
      <xdr:rowOff>451485</xdr:rowOff>
    </xdr:to>
    <xdr:sp>
      <xdr:nvSpPr>
        <xdr:cNvPr id="4717" name="Text Box 23"/>
        <xdr:cNvSpPr txBox="1"/>
      </xdr:nvSpPr>
      <xdr:spPr>
        <a:xfrm>
          <a:off x="5307330" y="44140120"/>
          <a:ext cx="138430" cy="451485"/>
        </a:xfrm>
        <a:prstGeom prst="rect">
          <a:avLst/>
        </a:prstGeom>
        <a:noFill/>
        <a:ln w="9525">
          <a:noFill/>
        </a:ln>
      </xdr:spPr>
    </xdr:sp>
    <xdr:clientData/>
  </xdr:twoCellAnchor>
  <xdr:twoCellAnchor editAs="oneCell">
    <xdr:from>
      <xdr:col>5</xdr:col>
      <xdr:colOff>474345</xdr:colOff>
      <xdr:row>48</xdr:row>
      <xdr:rowOff>0</xdr:rowOff>
    </xdr:from>
    <xdr:to>
      <xdr:col>6</xdr:col>
      <xdr:colOff>117475</xdr:colOff>
      <xdr:row>48</xdr:row>
      <xdr:rowOff>451485</xdr:rowOff>
    </xdr:to>
    <xdr:sp>
      <xdr:nvSpPr>
        <xdr:cNvPr id="4718" name="Text Box 23"/>
        <xdr:cNvSpPr txBox="1"/>
      </xdr:nvSpPr>
      <xdr:spPr>
        <a:xfrm>
          <a:off x="5307330" y="44140120"/>
          <a:ext cx="138430" cy="451485"/>
        </a:xfrm>
        <a:prstGeom prst="rect">
          <a:avLst/>
        </a:prstGeom>
        <a:noFill/>
        <a:ln w="9525">
          <a:noFill/>
        </a:ln>
      </xdr:spPr>
    </xdr:sp>
    <xdr:clientData/>
  </xdr:twoCellAnchor>
  <xdr:twoCellAnchor editAs="oneCell">
    <xdr:from>
      <xdr:col>5</xdr:col>
      <xdr:colOff>474345</xdr:colOff>
      <xdr:row>48</xdr:row>
      <xdr:rowOff>0</xdr:rowOff>
    </xdr:from>
    <xdr:to>
      <xdr:col>6</xdr:col>
      <xdr:colOff>117475</xdr:colOff>
      <xdr:row>48</xdr:row>
      <xdr:rowOff>257175</xdr:rowOff>
    </xdr:to>
    <xdr:sp>
      <xdr:nvSpPr>
        <xdr:cNvPr id="4719" name="Text Box 23"/>
        <xdr:cNvSpPr txBox="1"/>
      </xdr:nvSpPr>
      <xdr:spPr>
        <a:xfrm>
          <a:off x="5307330" y="44140120"/>
          <a:ext cx="138430" cy="257175"/>
        </a:xfrm>
        <a:prstGeom prst="rect">
          <a:avLst/>
        </a:prstGeom>
        <a:noFill/>
        <a:ln w="9525">
          <a:noFill/>
        </a:ln>
      </xdr:spPr>
    </xdr:sp>
    <xdr:clientData/>
  </xdr:twoCellAnchor>
  <xdr:twoCellAnchor editAs="oneCell">
    <xdr:from>
      <xdr:col>5</xdr:col>
      <xdr:colOff>474345</xdr:colOff>
      <xdr:row>48</xdr:row>
      <xdr:rowOff>0</xdr:rowOff>
    </xdr:from>
    <xdr:to>
      <xdr:col>6</xdr:col>
      <xdr:colOff>117475</xdr:colOff>
      <xdr:row>48</xdr:row>
      <xdr:rowOff>262255</xdr:rowOff>
    </xdr:to>
    <xdr:sp>
      <xdr:nvSpPr>
        <xdr:cNvPr id="4720" name="Text Box 23"/>
        <xdr:cNvSpPr txBox="1"/>
      </xdr:nvSpPr>
      <xdr:spPr>
        <a:xfrm>
          <a:off x="5307330" y="44140120"/>
          <a:ext cx="138430" cy="262255"/>
        </a:xfrm>
        <a:prstGeom prst="rect">
          <a:avLst/>
        </a:prstGeom>
        <a:noFill/>
        <a:ln w="9525">
          <a:noFill/>
        </a:ln>
      </xdr:spPr>
    </xdr:sp>
    <xdr:clientData/>
  </xdr:twoCellAnchor>
  <xdr:twoCellAnchor editAs="oneCell">
    <xdr:from>
      <xdr:col>5</xdr:col>
      <xdr:colOff>474345</xdr:colOff>
      <xdr:row>48</xdr:row>
      <xdr:rowOff>0</xdr:rowOff>
    </xdr:from>
    <xdr:to>
      <xdr:col>6</xdr:col>
      <xdr:colOff>117475</xdr:colOff>
      <xdr:row>48</xdr:row>
      <xdr:rowOff>257175</xdr:rowOff>
    </xdr:to>
    <xdr:sp>
      <xdr:nvSpPr>
        <xdr:cNvPr id="4721" name="Text Box 23"/>
        <xdr:cNvSpPr txBox="1"/>
      </xdr:nvSpPr>
      <xdr:spPr>
        <a:xfrm>
          <a:off x="5307330" y="44140120"/>
          <a:ext cx="138430" cy="257175"/>
        </a:xfrm>
        <a:prstGeom prst="rect">
          <a:avLst/>
        </a:prstGeom>
        <a:noFill/>
        <a:ln w="9525">
          <a:noFill/>
        </a:ln>
      </xdr:spPr>
    </xdr:sp>
    <xdr:clientData/>
  </xdr:twoCellAnchor>
  <xdr:twoCellAnchor editAs="oneCell">
    <xdr:from>
      <xdr:col>5</xdr:col>
      <xdr:colOff>474345</xdr:colOff>
      <xdr:row>48</xdr:row>
      <xdr:rowOff>0</xdr:rowOff>
    </xdr:from>
    <xdr:to>
      <xdr:col>6</xdr:col>
      <xdr:colOff>117475</xdr:colOff>
      <xdr:row>48</xdr:row>
      <xdr:rowOff>451485</xdr:rowOff>
    </xdr:to>
    <xdr:sp>
      <xdr:nvSpPr>
        <xdr:cNvPr id="4722" name="Text Box 23"/>
        <xdr:cNvSpPr txBox="1"/>
      </xdr:nvSpPr>
      <xdr:spPr>
        <a:xfrm>
          <a:off x="5307330" y="44140120"/>
          <a:ext cx="138430" cy="451485"/>
        </a:xfrm>
        <a:prstGeom prst="rect">
          <a:avLst/>
        </a:prstGeom>
        <a:noFill/>
        <a:ln w="9525">
          <a:noFill/>
        </a:ln>
      </xdr:spPr>
    </xdr:sp>
    <xdr:clientData/>
  </xdr:twoCellAnchor>
  <xdr:twoCellAnchor editAs="oneCell">
    <xdr:from>
      <xdr:col>5</xdr:col>
      <xdr:colOff>474345</xdr:colOff>
      <xdr:row>48</xdr:row>
      <xdr:rowOff>0</xdr:rowOff>
    </xdr:from>
    <xdr:to>
      <xdr:col>6</xdr:col>
      <xdr:colOff>117475</xdr:colOff>
      <xdr:row>48</xdr:row>
      <xdr:rowOff>451485</xdr:rowOff>
    </xdr:to>
    <xdr:sp>
      <xdr:nvSpPr>
        <xdr:cNvPr id="4723" name="Text Box 23"/>
        <xdr:cNvSpPr txBox="1"/>
      </xdr:nvSpPr>
      <xdr:spPr>
        <a:xfrm>
          <a:off x="5307330" y="44140120"/>
          <a:ext cx="138430" cy="451485"/>
        </a:xfrm>
        <a:prstGeom prst="rect">
          <a:avLst/>
        </a:prstGeom>
        <a:noFill/>
        <a:ln w="9525">
          <a:noFill/>
        </a:ln>
      </xdr:spPr>
    </xdr:sp>
    <xdr:clientData/>
  </xdr:twoCellAnchor>
  <xdr:twoCellAnchor editAs="oneCell">
    <xdr:from>
      <xdr:col>5</xdr:col>
      <xdr:colOff>474345</xdr:colOff>
      <xdr:row>48</xdr:row>
      <xdr:rowOff>0</xdr:rowOff>
    </xdr:from>
    <xdr:to>
      <xdr:col>6</xdr:col>
      <xdr:colOff>117475</xdr:colOff>
      <xdr:row>48</xdr:row>
      <xdr:rowOff>451485</xdr:rowOff>
    </xdr:to>
    <xdr:sp>
      <xdr:nvSpPr>
        <xdr:cNvPr id="4724" name="Text Box 23"/>
        <xdr:cNvSpPr txBox="1"/>
      </xdr:nvSpPr>
      <xdr:spPr>
        <a:xfrm>
          <a:off x="5307330" y="44140120"/>
          <a:ext cx="138430" cy="451485"/>
        </a:xfrm>
        <a:prstGeom prst="rect">
          <a:avLst/>
        </a:prstGeom>
        <a:noFill/>
        <a:ln w="9525">
          <a:noFill/>
        </a:ln>
      </xdr:spPr>
    </xdr:sp>
    <xdr:clientData/>
  </xdr:twoCellAnchor>
  <xdr:twoCellAnchor editAs="oneCell">
    <xdr:from>
      <xdr:col>5</xdr:col>
      <xdr:colOff>474345</xdr:colOff>
      <xdr:row>48</xdr:row>
      <xdr:rowOff>0</xdr:rowOff>
    </xdr:from>
    <xdr:to>
      <xdr:col>6</xdr:col>
      <xdr:colOff>117475</xdr:colOff>
      <xdr:row>48</xdr:row>
      <xdr:rowOff>262255</xdr:rowOff>
    </xdr:to>
    <xdr:sp>
      <xdr:nvSpPr>
        <xdr:cNvPr id="4725" name="Text Box 23"/>
        <xdr:cNvSpPr txBox="1"/>
      </xdr:nvSpPr>
      <xdr:spPr>
        <a:xfrm>
          <a:off x="5307330" y="44140120"/>
          <a:ext cx="138430" cy="262255"/>
        </a:xfrm>
        <a:prstGeom prst="rect">
          <a:avLst/>
        </a:prstGeom>
        <a:noFill/>
        <a:ln w="9525">
          <a:noFill/>
        </a:ln>
      </xdr:spPr>
    </xdr:sp>
    <xdr:clientData/>
  </xdr:twoCellAnchor>
  <xdr:twoCellAnchor editAs="oneCell">
    <xdr:from>
      <xdr:col>5</xdr:col>
      <xdr:colOff>474345</xdr:colOff>
      <xdr:row>48</xdr:row>
      <xdr:rowOff>0</xdr:rowOff>
    </xdr:from>
    <xdr:to>
      <xdr:col>6</xdr:col>
      <xdr:colOff>117475</xdr:colOff>
      <xdr:row>48</xdr:row>
      <xdr:rowOff>262255</xdr:rowOff>
    </xdr:to>
    <xdr:sp>
      <xdr:nvSpPr>
        <xdr:cNvPr id="4726" name="Text Box 23"/>
        <xdr:cNvSpPr txBox="1"/>
      </xdr:nvSpPr>
      <xdr:spPr>
        <a:xfrm>
          <a:off x="5307330" y="44140120"/>
          <a:ext cx="138430" cy="262255"/>
        </a:xfrm>
        <a:prstGeom prst="rect">
          <a:avLst/>
        </a:prstGeom>
        <a:noFill/>
        <a:ln w="9525">
          <a:noFill/>
        </a:ln>
      </xdr:spPr>
    </xdr:sp>
    <xdr:clientData/>
  </xdr:twoCellAnchor>
  <xdr:twoCellAnchor editAs="oneCell">
    <xdr:from>
      <xdr:col>5</xdr:col>
      <xdr:colOff>474345</xdr:colOff>
      <xdr:row>48</xdr:row>
      <xdr:rowOff>0</xdr:rowOff>
    </xdr:from>
    <xdr:to>
      <xdr:col>6</xdr:col>
      <xdr:colOff>117475</xdr:colOff>
      <xdr:row>48</xdr:row>
      <xdr:rowOff>262255</xdr:rowOff>
    </xdr:to>
    <xdr:sp>
      <xdr:nvSpPr>
        <xdr:cNvPr id="4727" name="Text Box 23"/>
        <xdr:cNvSpPr txBox="1"/>
      </xdr:nvSpPr>
      <xdr:spPr>
        <a:xfrm>
          <a:off x="5307330" y="44140120"/>
          <a:ext cx="138430" cy="262255"/>
        </a:xfrm>
        <a:prstGeom prst="rect">
          <a:avLst/>
        </a:prstGeom>
        <a:noFill/>
        <a:ln w="9525">
          <a:noFill/>
        </a:ln>
      </xdr:spPr>
    </xdr:sp>
    <xdr:clientData/>
  </xdr:twoCellAnchor>
  <xdr:twoCellAnchor editAs="oneCell">
    <xdr:from>
      <xdr:col>5</xdr:col>
      <xdr:colOff>474345</xdr:colOff>
      <xdr:row>48</xdr:row>
      <xdr:rowOff>0</xdr:rowOff>
    </xdr:from>
    <xdr:to>
      <xdr:col>6</xdr:col>
      <xdr:colOff>117475</xdr:colOff>
      <xdr:row>48</xdr:row>
      <xdr:rowOff>451485</xdr:rowOff>
    </xdr:to>
    <xdr:sp>
      <xdr:nvSpPr>
        <xdr:cNvPr id="4728" name="Text Box 23"/>
        <xdr:cNvSpPr txBox="1"/>
      </xdr:nvSpPr>
      <xdr:spPr>
        <a:xfrm>
          <a:off x="5307330" y="44140120"/>
          <a:ext cx="138430" cy="451485"/>
        </a:xfrm>
        <a:prstGeom prst="rect">
          <a:avLst/>
        </a:prstGeom>
        <a:noFill/>
        <a:ln w="9525">
          <a:noFill/>
        </a:ln>
      </xdr:spPr>
    </xdr:sp>
    <xdr:clientData/>
  </xdr:twoCellAnchor>
  <xdr:twoCellAnchor editAs="oneCell">
    <xdr:from>
      <xdr:col>5</xdr:col>
      <xdr:colOff>474345</xdr:colOff>
      <xdr:row>48</xdr:row>
      <xdr:rowOff>0</xdr:rowOff>
    </xdr:from>
    <xdr:to>
      <xdr:col>6</xdr:col>
      <xdr:colOff>117475</xdr:colOff>
      <xdr:row>48</xdr:row>
      <xdr:rowOff>451485</xdr:rowOff>
    </xdr:to>
    <xdr:sp>
      <xdr:nvSpPr>
        <xdr:cNvPr id="4729" name="Text Box 23"/>
        <xdr:cNvSpPr txBox="1"/>
      </xdr:nvSpPr>
      <xdr:spPr>
        <a:xfrm>
          <a:off x="5307330" y="44140120"/>
          <a:ext cx="138430" cy="451485"/>
        </a:xfrm>
        <a:prstGeom prst="rect">
          <a:avLst/>
        </a:prstGeom>
        <a:noFill/>
        <a:ln w="9525">
          <a:noFill/>
        </a:ln>
      </xdr:spPr>
    </xdr:sp>
    <xdr:clientData/>
  </xdr:twoCellAnchor>
  <xdr:twoCellAnchor editAs="oneCell">
    <xdr:from>
      <xdr:col>5</xdr:col>
      <xdr:colOff>474345</xdr:colOff>
      <xdr:row>48</xdr:row>
      <xdr:rowOff>0</xdr:rowOff>
    </xdr:from>
    <xdr:to>
      <xdr:col>6</xdr:col>
      <xdr:colOff>117475</xdr:colOff>
      <xdr:row>48</xdr:row>
      <xdr:rowOff>451485</xdr:rowOff>
    </xdr:to>
    <xdr:sp>
      <xdr:nvSpPr>
        <xdr:cNvPr id="4730" name="Text Box 23"/>
        <xdr:cNvSpPr txBox="1"/>
      </xdr:nvSpPr>
      <xdr:spPr>
        <a:xfrm>
          <a:off x="5307330" y="44140120"/>
          <a:ext cx="138430" cy="451485"/>
        </a:xfrm>
        <a:prstGeom prst="rect">
          <a:avLst/>
        </a:prstGeom>
        <a:noFill/>
        <a:ln w="9525">
          <a:noFill/>
        </a:ln>
      </xdr:spPr>
    </xdr:sp>
    <xdr:clientData/>
  </xdr:twoCellAnchor>
  <xdr:twoCellAnchor editAs="oneCell">
    <xdr:from>
      <xdr:col>5</xdr:col>
      <xdr:colOff>474345</xdr:colOff>
      <xdr:row>48</xdr:row>
      <xdr:rowOff>0</xdr:rowOff>
    </xdr:from>
    <xdr:to>
      <xdr:col>6</xdr:col>
      <xdr:colOff>117475</xdr:colOff>
      <xdr:row>48</xdr:row>
      <xdr:rowOff>262255</xdr:rowOff>
    </xdr:to>
    <xdr:sp>
      <xdr:nvSpPr>
        <xdr:cNvPr id="4731" name="Text Box 23"/>
        <xdr:cNvSpPr txBox="1"/>
      </xdr:nvSpPr>
      <xdr:spPr>
        <a:xfrm>
          <a:off x="5307330" y="44140120"/>
          <a:ext cx="138430" cy="262255"/>
        </a:xfrm>
        <a:prstGeom prst="rect">
          <a:avLst/>
        </a:prstGeom>
        <a:noFill/>
        <a:ln w="9525">
          <a:noFill/>
        </a:ln>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8"/>
  <sheetViews>
    <sheetView showZeros="0" topLeftCell="A5" workbookViewId="0">
      <selection activeCell="G14" sqref="G14"/>
    </sheetView>
  </sheetViews>
  <sheetFormatPr defaultColWidth="9" defaultRowHeight="12" outlineLevelCol="7"/>
  <cols>
    <col min="1" max="1" width="5.75" style="10" customWidth="1"/>
    <col min="2" max="2" width="20.25" style="125" customWidth="1"/>
    <col min="3" max="3" width="9.875" style="10" customWidth="1"/>
    <col min="4" max="4" width="9.125" style="10" customWidth="1"/>
    <col min="5" max="5" width="10.375" style="10" customWidth="1"/>
    <col min="6" max="6" width="11.375" style="10" customWidth="1"/>
    <col min="7" max="7" width="10.375" style="10" customWidth="1"/>
    <col min="8" max="8" width="10.125" style="10" customWidth="1"/>
    <col min="9" max="16384" width="9" style="10"/>
  </cols>
  <sheetData>
    <row r="1" ht="32.1" customHeight="1" spans="1:7">
      <c r="A1" s="126" t="s">
        <v>0</v>
      </c>
      <c r="B1" s="126"/>
      <c r="C1" s="127"/>
      <c r="D1" s="127"/>
      <c r="E1" s="127"/>
      <c r="F1" s="127"/>
      <c r="G1" s="127"/>
    </row>
    <row r="2" ht="78" customHeight="1" spans="1:8">
      <c r="A2" s="128" t="s">
        <v>1</v>
      </c>
      <c r="B2" s="129"/>
      <c r="C2" s="128"/>
      <c r="D2" s="128"/>
      <c r="E2" s="128"/>
      <c r="F2" s="128"/>
      <c r="G2" s="128"/>
      <c r="H2" s="128"/>
    </row>
    <row r="3" s="124" customFormat="1" ht="24" customHeight="1" spans="1:8">
      <c r="A3" s="130" t="s">
        <v>2</v>
      </c>
      <c r="B3" s="130" t="s">
        <v>3</v>
      </c>
      <c r="C3" s="131" t="s">
        <v>4</v>
      </c>
      <c r="D3" s="132" t="s">
        <v>5</v>
      </c>
      <c r="E3" s="133"/>
      <c r="F3" s="133"/>
      <c r="G3" s="133"/>
      <c r="H3" s="134"/>
    </row>
    <row r="4" s="124" customFormat="1" ht="48" customHeight="1" spans="1:8">
      <c r="A4" s="135"/>
      <c r="B4" s="135"/>
      <c r="C4" s="131"/>
      <c r="D4" s="131" t="s">
        <v>6</v>
      </c>
      <c r="E4" s="131" t="s">
        <v>7</v>
      </c>
      <c r="F4" s="131" t="s">
        <v>8</v>
      </c>
      <c r="G4" s="131" t="s">
        <v>9</v>
      </c>
      <c r="H4" s="131" t="s">
        <v>10</v>
      </c>
    </row>
    <row r="5" s="124" customFormat="1" ht="30" customHeight="1" spans="1:8">
      <c r="A5" s="136"/>
      <c r="B5" s="137" t="s">
        <v>11</v>
      </c>
      <c r="C5" s="136">
        <f t="shared" ref="C5:H5" si="0">C6+C13+C19+C24+C26+C31+C34+C36</f>
        <v>163</v>
      </c>
      <c r="D5" s="136">
        <f t="shared" si="0"/>
        <v>21144.66</v>
      </c>
      <c r="E5" s="136">
        <f t="shared" si="0"/>
        <v>9801.5</v>
      </c>
      <c r="F5" s="136">
        <f t="shared" si="0"/>
        <v>5974</v>
      </c>
      <c r="G5" s="136">
        <f t="shared" si="0"/>
        <v>5369.16</v>
      </c>
      <c r="H5" s="136">
        <f t="shared" si="0"/>
        <v>0</v>
      </c>
    </row>
    <row r="6" s="124" customFormat="1" ht="30" customHeight="1" spans="1:8">
      <c r="A6" s="136">
        <v>1</v>
      </c>
      <c r="B6" s="138" t="s">
        <v>12</v>
      </c>
      <c r="C6" s="139">
        <f t="shared" ref="C6:H6" si="1">SUM(C7:C12)</f>
        <v>81</v>
      </c>
      <c r="D6" s="139">
        <f t="shared" si="1"/>
        <v>9333.33</v>
      </c>
      <c r="E6" s="139">
        <f t="shared" si="1"/>
        <v>7398.33</v>
      </c>
      <c r="F6" s="139">
        <f t="shared" si="1"/>
        <v>1935</v>
      </c>
      <c r="G6" s="139">
        <f t="shared" si="1"/>
        <v>0</v>
      </c>
      <c r="H6" s="139">
        <f t="shared" si="1"/>
        <v>0</v>
      </c>
    </row>
    <row r="7" s="124" customFormat="1" ht="30" customHeight="1" spans="1:8">
      <c r="A7" s="136">
        <v>2</v>
      </c>
      <c r="B7" s="140" t="s">
        <v>13</v>
      </c>
      <c r="C7" s="136">
        <v>62</v>
      </c>
      <c r="D7" s="136">
        <f>SUM(E7:H7)</f>
        <v>7768.44</v>
      </c>
      <c r="E7" s="136">
        <f>明细表!X8</f>
        <v>6458.44</v>
      </c>
      <c r="F7" s="136">
        <f>明细表!Y8</f>
        <v>1310</v>
      </c>
      <c r="G7" s="136">
        <f>明细表!Z8</f>
        <v>0</v>
      </c>
      <c r="H7" s="136">
        <f>明细表!AA8</f>
        <v>0</v>
      </c>
    </row>
    <row r="8" s="124" customFormat="1" ht="30" customHeight="1" spans="1:8">
      <c r="A8" s="136">
        <v>3</v>
      </c>
      <c r="B8" s="140" t="s">
        <v>14</v>
      </c>
      <c r="C8" s="136">
        <v>6</v>
      </c>
      <c r="D8" s="136">
        <f>SUM(E8:H8)</f>
        <v>1065</v>
      </c>
      <c r="E8" s="136">
        <f>明细表!X80</f>
        <v>535</v>
      </c>
      <c r="F8" s="136">
        <f>明细表!Y80</f>
        <v>530</v>
      </c>
      <c r="G8" s="136">
        <f>明细表!Z80</f>
        <v>0</v>
      </c>
      <c r="H8" s="136">
        <f>明细表!AA80</f>
        <v>0</v>
      </c>
    </row>
    <row r="9" s="124" customFormat="1" ht="30" customHeight="1" spans="1:8">
      <c r="A9" s="136">
        <v>4</v>
      </c>
      <c r="B9" s="140" t="s">
        <v>15</v>
      </c>
      <c r="C9" s="136">
        <v>4</v>
      </c>
      <c r="D9" s="136">
        <f>SUM(E9:H9)</f>
        <v>133.5</v>
      </c>
      <c r="E9" s="136">
        <f>明细表!X95</f>
        <v>38.5</v>
      </c>
      <c r="F9" s="136">
        <f>明细表!Y95</f>
        <v>95</v>
      </c>
      <c r="G9" s="136">
        <f>明细表!Z95</f>
        <v>0</v>
      </c>
      <c r="H9" s="136">
        <f>明细表!AA95</f>
        <v>0</v>
      </c>
    </row>
    <row r="10" s="124" customFormat="1" ht="30" customHeight="1" spans="1:8">
      <c r="A10" s="136">
        <v>5</v>
      </c>
      <c r="B10" s="140" t="s">
        <v>16</v>
      </c>
      <c r="C10" s="136"/>
      <c r="D10" s="136">
        <f t="shared" ref="D9:D14" si="2">SUM(E10:H10)</f>
        <v>0</v>
      </c>
      <c r="E10" s="136">
        <f>明细表!X103</f>
        <v>0</v>
      </c>
      <c r="F10" s="136">
        <f>明细表!Y103</f>
        <v>0</v>
      </c>
      <c r="G10" s="136">
        <f>明细表!Z103</f>
        <v>0</v>
      </c>
      <c r="H10" s="136">
        <f>明细表!AA103</f>
        <v>0</v>
      </c>
    </row>
    <row r="11" s="124" customFormat="1" ht="30" customHeight="1" spans="1:8">
      <c r="A11" s="136">
        <v>6</v>
      </c>
      <c r="B11" s="140" t="s">
        <v>17</v>
      </c>
      <c r="C11" s="136">
        <v>2</v>
      </c>
      <c r="D11" s="136">
        <f t="shared" si="2"/>
        <v>167.01</v>
      </c>
      <c r="E11" s="136">
        <f>明细表!X112</f>
        <v>167.01</v>
      </c>
      <c r="F11" s="136">
        <f>明细表!Y12</f>
        <v>0</v>
      </c>
      <c r="G11" s="136">
        <f>明细表!Z112</f>
        <v>0</v>
      </c>
      <c r="H11" s="136">
        <f>明细表!AA112</f>
        <v>0</v>
      </c>
    </row>
    <row r="12" s="124" customFormat="1" ht="30" customHeight="1" spans="1:8">
      <c r="A12" s="136">
        <v>7</v>
      </c>
      <c r="B12" s="140" t="s">
        <v>18</v>
      </c>
      <c r="C12" s="136">
        <v>7</v>
      </c>
      <c r="D12" s="136">
        <f t="shared" si="2"/>
        <v>199.38</v>
      </c>
      <c r="E12" s="136">
        <f>明细表!X121</f>
        <v>199.38</v>
      </c>
      <c r="F12" s="136">
        <f>明细表!Y13</f>
        <v>0</v>
      </c>
      <c r="G12" s="136">
        <f>明细表!Z121</f>
        <v>0</v>
      </c>
      <c r="H12" s="136">
        <f>明细表!AA121</f>
        <v>0</v>
      </c>
    </row>
    <row r="13" s="124" customFormat="1" ht="30" customHeight="1" spans="1:8">
      <c r="A13" s="136">
        <v>8</v>
      </c>
      <c r="B13" s="138" t="s">
        <v>19</v>
      </c>
      <c r="C13" s="139">
        <f t="shared" ref="C13:H13" si="3">SUM(C14:C18)</f>
        <v>2</v>
      </c>
      <c r="D13" s="139">
        <f t="shared" si="3"/>
        <v>128.92</v>
      </c>
      <c r="E13" s="139">
        <f t="shared" si="3"/>
        <v>128.92</v>
      </c>
      <c r="F13" s="139">
        <f t="shared" si="3"/>
        <v>0</v>
      </c>
      <c r="G13" s="139">
        <f t="shared" si="3"/>
        <v>0</v>
      </c>
      <c r="H13" s="139">
        <f t="shared" si="3"/>
        <v>0</v>
      </c>
    </row>
    <row r="14" s="124" customFormat="1" ht="30" customHeight="1" spans="1:8">
      <c r="A14" s="136">
        <v>9</v>
      </c>
      <c r="B14" s="140" t="s">
        <v>20</v>
      </c>
      <c r="C14" s="136">
        <v>1</v>
      </c>
      <c r="D14" s="136">
        <f t="shared" si="2"/>
        <v>60.4</v>
      </c>
      <c r="E14" s="136">
        <f>明细表!X141</f>
        <v>60.4</v>
      </c>
      <c r="F14" s="136">
        <f>明细表!Y141</f>
        <v>0</v>
      </c>
      <c r="G14" s="136">
        <f>明细表!Z141</f>
        <v>0</v>
      </c>
      <c r="H14" s="136">
        <f>明细表!AA141</f>
        <v>0</v>
      </c>
    </row>
    <row r="15" s="124" customFormat="1" ht="30" customHeight="1" spans="1:8">
      <c r="A15" s="136">
        <v>10</v>
      </c>
      <c r="B15" s="140" t="s">
        <v>21</v>
      </c>
      <c r="C15" s="136"/>
      <c r="D15" s="136">
        <f t="shared" ref="D15:D20" si="4">SUM(E15:H15)</f>
        <v>0</v>
      </c>
      <c r="E15" s="136"/>
      <c r="F15" s="136"/>
      <c r="G15" s="136"/>
      <c r="H15" s="136"/>
    </row>
    <row r="16" s="124" customFormat="1" ht="30" customHeight="1" spans="1:8">
      <c r="A16" s="136">
        <v>11</v>
      </c>
      <c r="B16" s="140" t="s">
        <v>22</v>
      </c>
      <c r="C16" s="136"/>
      <c r="D16" s="136">
        <f t="shared" si="4"/>
        <v>0</v>
      </c>
      <c r="E16" s="136"/>
      <c r="F16" s="136"/>
      <c r="G16" s="136"/>
      <c r="H16" s="136"/>
    </row>
    <row r="17" s="124" customFormat="1" ht="30" customHeight="1" spans="1:8">
      <c r="A17" s="136">
        <v>12</v>
      </c>
      <c r="B17" s="140" t="s">
        <v>23</v>
      </c>
      <c r="C17" s="136"/>
      <c r="D17" s="136">
        <f t="shared" si="4"/>
        <v>0</v>
      </c>
      <c r="E17" s="136">
        <f>明细表!X158</f>
        <v>0</v>
      </c>
      <c r="F17" s="136">
        <f>明细表!Y158</f>
        <v>0</v>
      </c>
      <c r="G17" s="136">
        <f>明细表!Z158</f>
        <v>0</v>
      </c>
      <c r="H17" s="136">
        <f>明细表!AA158</f>
        <v>0</v>
      </c>
    </row>
    <row r="18" s="124" customFormat="1" ht="30" customHeight="1" spans="1:8">
      <c r="A18" s="136">
        <v>13</v>
      </c>
      <c r="B18" s="140" t="s">
        <v>24</v>
      </c>
      <c r="C18" s="136">
        <v>1</v>
      </c>
      <c r="D18" s="136">
        <f>明细表!W165</f>
        <v>68.52</v>
      </c>
      <c r="E18" s="136">
        <f>明细表!X165</f>
        <v>68.52</v>
      </c>
      <c r="F18" s="136">
        <f>明细表!Y165</f>
        <v>0</v>
      </c>
      <c r="G18" s="136"/>
      <c r="H18" s="136"/>
    </row>
    <row r="19" s="124" customFormat="1" ht="30" customHeight="1" spans="1:8">
      <c r="A19" s="136">
        <v>14</v>
      </c>
      <c r="B19" s="138" t="s">
        <v>25</v>
      </c>
      <c r="C19" s="136">
        <f t="shared" ref="C19:H19" si="5">SUM(C20:C23)</f>
        <v>78</v>
      </c>
      <c r="D19" s="136">
        <f t="shared" si="5"/>
        <v>11354.36</v>
      </c>
      <c r="E19" s="136">
        <f t="shared" si="5"/>
        <v>1946.2</v>
      </c>
      <c r="F19" s="136">
        <f t="shared" si="5"/>
        <v>4039</v>
      </c>
      <c r="G19" s="136">
        <f t="shared" si="5"/>
        <v>5369.16</v>
      </c>
      <c r="H19" s="136">
        <f t="shared" si="5"/>
        <v>0</v>
      </c>
    </row>
    <row r="20" s="124" customFormat="1" ht="53.1" customHeight="1" spans="1:8">
      <c r="A20" s="136">
        <v>15</v>
      </c>
      <c r="B20" s="140" t="s">
        <v>26</v>
      </c>
      <c r="C20" s="136">
        <v>62</v>
      </c>
      <c r="D20" s="136">
        <f t="shared" si="4"/>
        <v>10069.36</v>
      </c>
      <c r="E20" s="136">
        <f>明细表!X169</f>
        <v>1381.2</v>
      </c>
      <c r="F20" s="136">
        <f>明细表!Y169</f>
        <v>3319</v>
      </c>
      <c r="G20" s="136">
        <f>明细表!Z169</f>
        <v>5369.16</v>
      </c>
      <c r="H20" s="136">
        <f>明细表!AA169</f>
        <v>0</v>
      </c>
    </row>
    <row r="21" s="124" customFormat="1" ht="30" customHeight="1" spans="1:8">
      <c r="A21" s="136">
        <v>16</v>
      </c>
      <c r="B21" s="140" t="s">
        <v>27</v>
      </c>
      <c r="C21" s="136">
        <v>16</v>
      </c>
      <c r="D21" s="136">
        <f t="shared" ref="D21:D25" si="6">SUM(E21:H21)</f>
        <v>1285</v>
      </c>
      <c r="E21" s="136">
        <f>明细表!X245</f>
        <v>565</v>
      </c>
      <c r="F21" s="136">
        <f>明细表!Y245</f>
        <v>720</v>
      </c>
      <c r="G21" s="136">
        <f>明细表!Z245</f>
        <v>0</v>
      </c>
      <c r="H21" s="136">
        <f>明细表!AA245</f>
        <v>0</v>
      </c>
    </row>
    <row r="22" s="124" customFormat="1" ht="30" customHeight="1" spans="1:8">
      <c r="A22" s="136">
        <v>17</v>
      </c>
      <c r="B22" s="140" t="s">
        <v>28</v>
      </c>
      <c r="C22" s="136"/>
      <c r="D22" s="136">
        <f t="shared" si="6"/>
        <v>0</v>
      </c>
      <c r="E22" s="136"/>
      <c r="F22" s="136"/>
      <c r="G22" s="136"/>
      <c r="H22" s="136"/>
    </row>
    <row r="23" s="124" customFormat="1" ht="30" customHeight="1" spans="1:8">
      <c r="A23" s="136">
        <v>18</v>
      </c>
      <c r="B23" s="140" t="s">
        <v>29</v>
      </c>
      <c r="C23" s="136"/>
      <c r="D23" s="136">
        <f t="shared" si="6"/>
        <v>0</v>
      </c>
      <c r="E23" s="136"/>
      <c r="F23" s="136"/>
      <c r="G23" s="136"/>
      <c r="H23" s="136"/>
    </row>
    <row r="24" s="124" customFormat="1" ht="30" customHeight="1" spans="1:8">
      <c r="A24" s="136">
        <v>19</v>
      </c>
      <c r="B24" s="138" t="s">
        <v>30</v>
      </c>
      <c r="C24" s="139">
        <f t="shared" ref="C24:H24" si="7">C25</f>
        <v>0</v>
      </c>
      <c r="D24" s="139">
        <f t="shared" si="7"/>
        <v>0</v>
      </c>
      <c r="E24" s="139">
        <f t="shared" si="7"/>
        <v>0</v>
      </c>
      <c r="F24" s="139">
        <f t="shared" si="7"/>
        <v>0</v>
      </c>
      <c r="G24" s="139">
        <f t="shared" si="7"/>
        <v>0</v>
      </c>
      <c r="H24" s="139">
        <f t="shared" si="7"/>
        <v>0</v>
      </c>
    </row>
    <row r="25" s="124" customFormat="1" ht="30" customHeight="1" spans="1:8">
      <c r="A25" s="136">
        <v>20</v>
      </c>
      <c r="B25" s="140" t="s">
        <v>31</v>
      </c>
      <c r="C25" s="136"/>
      <c r="D25" s="136">
        <f t="shared" si="6"/>
        <v>0</v>
      </c>
      <c r="E25" s="136"/>
      <c r="F25" s="136"/>
      <c r="G25" s="136"/>
      <c r="H25" s="136"/>
    </row>
    <row r="26" s="124" customFormat="1" ht="30" customHeight="1" spans="1:8">
      <c r="A26" s="136">
        <v>21</v>
      </c>
      <c r="B26" s="138" t="s">
        <v>32</v>
      </c>
      <c r="C26" s="139">
        <f t="shared" ref="C26:H26" si="8">SUM(C27:C30)</f>
        <v>1</v>
      </c>
      <c r="D26" s="139">
        <f t="shared" si="8"/>
        <v>82.05</v>
      </c>
      <c r="E26" s="139">
        <f t="shared" si="8"/>
        <v>82.05</v>
      </c>
      <c r="F26" s="139">
        <f t="shared" si="8"/>
        <v>0</v>
      </c>
      <c r="G26" s="139">
        <f t="shared" si="8"/>
        <v>0</v>
      </c>
      <c r="H26" s="139">
        <f t="shared" si="8"/>
        <v>0</v>
      </c>
    </row>
    <row r="27" s="124" customFormat="1" ht="30" customHeight="1" spans="1:8">
      <c r="A27" s="136">
        <v>22</v>
      </c>
      <c r="B27" s="140" t="s">
        <v>33</v>
      </c>
      <c r="C27" s="136"/>
      <c r="D27" s="136">
        <f t="shared" ref="D27:D33" si="9">SUM(E27:H27)</f>
        <v>0</v>
      </c>
      <c r="E27" s="136"/>
      <c r="F27" s="136"/>
      <c r="G27" s="136"/>
      <c r="H27" s="136"/>
    </row>
    <row r="28" s="124" customFormat="1" ht="30" customHeight="1" spans="1:8">
      <c r="A28" s="136">
        <v>23</v>
      </c>
      <c r="B28" s="140" t="s">
        <v>34</v>
      </c>
      <c r="C28" s="136">
        <v>1</v>
      </c>
      <c r="D28" s="136">
        <f t="shared" si="9"/>
        <v>82.05</v>
      </c>
      <c r="E28" s="136">
        <f>明细表!X295</f>
        <v>82.05</v>
      </c>
      <c r="F28" s="136">
        <f>明细表!Y295</f>
        <v>0</v>
      </c>
      <c r="G28" s="136">
        <f>明细表!Z295</f>
        <v>0</v>
      </c>
      <c r="H28" s="136">
        <f>明细表!AA295</f>
        <v>0</v>
      </c>
    </row>
    <row r="29" s="124" customFormat="1" ht="30" customHeight="1" spans="1:8">
      <c r="A29" s="136">
        <v>24</v>
      </c>
      <c r="B29" s="140" t="s">
        <v>35</v>
      </c>
      <c r="C29" s="136"/>
      <c r="D29" s="136">
        <f t="shared" si="9"/>
        <v>0</v>
      </c>
      <c r="E29" s="136"/>
      <c r="F29" s="136"/>
      <c r="G29" s="136"/>
      <c r="H29" s="136"/>
    </row>
    <row r="30" s="124" customFormat="1" ht="30" customHeight="1" spans="1:8">
      <c r="A30" s="136">
        <v>25</v>
      </c>
      <c r="B30" s="140" t="s">
        <v>36</v>
      </c>
      <c r="C30" s="136"/>
      <c r="D30" s="136">
        <f t="shared" si="9"/>
        <v>0</v>
      </c>
      <c r="E30" s="136"/>
      <c r="F30" s="136"/>
      <c r="G30" s="136"/>
      <c r="H30" s="136"/>
    </row>
    <row r="31" s="124" customFormat="1" ht="51.95" customHeight="1" spans="1:8">
      <c r="A31" s="136">
        <v>26</v>
      </c>
      <c r="B31" s="138" t="s">
        <v>37</v>
      </c>
      <c r="C31" s="139">
        <f t="shared" ref="C31:H31" si="10">SUM(C32:C33)</f>
        <v>0</v>
      </c>
      <c r="D31" s="139">
        <f t="shared" si="10"/>
        <v>0</v>
      </c>
      <c r="E31" s="139">
        <f t="shared" si="10"/>
        <v>0</v>
      </c>
      <c r="F31" s="139">
        <f t="shared" si="10"/>
        <v>0</v>
      </c>
      <c r="G31" s="139">
        <f t="shared" si="10"/>
        <v>0</v>
      </c>
      <c r="H31" s="139">
        <f t="shared" si="10"/>
        <v>0</v>
      </c>
    </row>
    <row r="32" s="124" customFormat="1" ht="30" customHeight="1" spans="1:8">
      <c r="A32" s="136">
        <v>27</v>
      </c>
      <c r="B32" s="140" t="s">
        <v>38</v>
      </c>
      <c r="C32" s="136"/>
      <c r="D32" s="136">
        <f t="shared" si="9"/>
        <v>0</v>
      </c>
      <c r="E32" s="136"/>
      <c r="F32" s="136"/>
      <c r="G32" s="136"/>
      <c r="H32" s="136"/>
    </row>
    <row r="33" s="124" customFormat="1" ht="30" customHeight="1" spans="1:8">
      <c r="A33" s="136">
        <v>28</v>
      </c>
      <c r="B33" s="140" t="s">
        <v>39</v>
      </c>
      <c r="C33" s="136"/>
      <c r="D33" s="136">
        <f t="shared" si="9"/>
        <v>0</v>
      </c>
      <c r="E33" s="136"/>
      <c r="F33" s="136"/>
      <c r="G33" s="136"/>
      <c r="H33" s="136"/>
    </row>
    <row r="34" s="124" customFormat="1" ht="30" customHeight="1" spans="1:8">
      <c r="A34" s="136">
        <v>29</v>
      </c>
      <c r="B34" s="138" t="s">
        <v>40</v>
      </c>
      <c r="C34" s="139">
        <f t="shared" ref="C34:H34" si="11">C35</f>
        <v>1</v>
      </c>
      <c r="D34" s="139">
        <f t="shared" si="11"/>
        <v>246</v>
      </c>
      <c r="E34" s="139">
        <f t="shared" si="11"/>
        <v>246</v>
      </c>
      <c r="F34" s="139">
        <f t="shared" si="11"/>
        <v>0</v>
      </c>
      <c r="G34" s="139">
        <f t="shared" si="11"/>
        <v>0</v>
      </c>
      <c r="H34" s="139">
        <f t="shared" si="11"/>
        <v>0</v>
      </c>
    </row>
    <row r="35" s="124" customFormat="1" ht="30" customHeight="1" spans="1:8">
      <c r="A35" s="136">
        <v>30</v>
      </c>
      <c r="B35" s="141" t="s">
        <v>41</v>
      </c>
      <c r="C35" s="136">
        <v>1</v>
      </c>
      <c r="D35" s="136">
        <f>SUM(E35:H35)</f>
        <v>246</v>
      </c>
      <c r="E35" s="136">
        <f>明细表!X319</f>
        <v>246</v>
      </c>
      <c r="F35" s="136">
        <f>明细表!Y319</f>
        <v>0</v>
      </c>
      <c r="G35" s="136">
        <f>明细表!Z319</f>
        <v>0</v>
      </c>
      <c r="H35" s="136">
        <f>明细表!AA319</f>
        <v>0</v>
      </c>
    </row>
    <row r="36" s="124" customFormat="1" ht="30" customHeight="1" spans="1:8">
      <c r="A36" s="136">
        <v>31</v>
      </c>
      <c r="B36" s="138" t="s">
        <v>42</v>
      </c>
      <c r="C36" s="139"/>
      <c r="D36" s="139"/>
      <c r="E36" s="139"/>
      <c r="F36" s="139"/>
      <c r="G36" s="139"/>
      <c r="H36" s="139"/>
    </row>
    <row r="37" s="124" customFormat="1" ht="30" customHeight="1" spans="1:8">
      <c r="A37" s="136">
        <v>32</v>
      </c>
      <c r="B37" s="141" t="s">
        <v>43</v>
      </c>
      <c r="C37" s="136"/>
      <c r="D37" s="136">
        <f>SUM(E37:H37)</f>
        <v>0</v>
      </c>
      <c r="E37" s="136"/>
      <c r="F37" s="136"/>
      <c r="G37" s="136"/>
      <c r="H37" s="136"/>
    </row>
    <row r="38" ht="15" customHeight="1"/>
  </sheetData>
  <mergeCells count="6">
    <mergeCell ref="A1:B1"/>
    <mergeCell ref="A2:H2"/>
    <mergeCell ref="D3:H3"/>
    <mergeCell ref="A3:A4"/>
    <mergeCell ref="B3:B4"/>
    <mergeCell ref="C3:C4"/>
  </mergeCells>
  <pageMargins left="0.747916666666667" right="0.747916666666667" top="1.29861111111111" bottom="1.14166666666667" header="0.511805555555556" footer="0.511805555555556"/>
  <pageSetup paperSize="9" scale="92" fitToHeight="0" orientation="portrait" useFirstPageNumber="1" horizontalDpi="600"/>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J321"/>
  <sheetViews>
    <sheetView showZeros="0" tabSelected="1" workbookViewId="0">
      <pane ySplit="5" topLeftCell="A296" activePane="bottomLeft" state="frozen"/>
      <selection/>
      <selection pane="bottomLeft" activeCell="V33" sqref="V33"/>
    </sheetView>
  </sheetViews>
  <sheetFormatPr defaultColWidth="8.75" defaultRowHeight="12"/>
  <cols>
    <col min="1" max="1" width="3" style="10" customWidth="1"/>
    <col min="2" max="2" width="4.375" style="11" customWidth="1"/>
    <col min="3" max="3" width="18.125" style="10" customWidth="1"/>
    <col min="4" max="4" width="32.05" style="10" customWidth="1"/>
    <col min="5" max="5" width="5.875" style="10" customWidth="1"/>
    <col min="6" max="6" width="6.5" style="10" customWidth="1"/>
    <col min="7" max="7" width="30.125" style="10" customWidth="1"/>
    <col min="8" max="8" width="11.75" style="10" hidden="1" customWidth="1"/>
    <col min="9" max="9" width="8.125" style="10" hidden="1" customWidth="1"/>
    <col min="10" max="10" width="7.625" style="10" hidden="1" customWidth="1"/>
    <col min="11" max="16" width="4.375" style="10" hidden="1" customWidth="1"/>
    <col min="17" max="17" width="0.25" style="10" hidden="1" customWidth="1"/>
    <col min="18" max="20" width="5.75" style="10" customWidth="1"/>
    <col min="21" max="21" width="8" style="10" customWidth="1"/>
    <col min="22" max="22" width="7.275" style="10" customWidth="1"/>
    <col min="23" max="23" width="8" style="10" customWidth="1"/>
    <col min="24" max="24" width="8.75" style="10" customWidth="1"/>
    <col min="25" max="25" width="7.125" style="10" customWidth="1"/>
    <col min="26" max="26" width="5.10833333333333" style="10" customWidth="1"/>
    <col min="27" max="27" width="5.1" style="10" customWidth="1"/>
    <col min="28" max="28" width="4.75" style="10" customWidth="1"/>
    <col min="29" max="29" width="5.20833333333333" style="10" customWidth="1"/>
    <col min="30" max="30" width="4.375" style="10" hidden="1" customWidth="1"/>
    <col min="31" max="31" width="3.875" style="10" hidden="1" customWidth="1"/>
    <col min="32" max="32" width="3.75" style="10" hidden="1" customWidth="1"/>
    <col min="33" max="34" width="4.25" style="10" hidden="1" customWidth="1"/>
    <col min="35" max="35" width="5.31666666666667" style="10" hidden="1" customWidth="1"/>
    <col min="36" max="36" width="0.108333333333333" style="10" customWidth="1"/>
    <col min="37" max="16384" width="8.75" style="10"/>
  </cols>
  <sheetData>
    <row r="1" s="8" customFormat="1" ht="22.5" customHeight="1" spans="1:4">
      <c r="A1" s="12" t="s">
        <v>44</v>
      </c>
      <c r="B1" s="13"/>
      <c r="C1" s="14"/>
      <c r="D1" s="14"/>
    </row>
    <row r="2" s="8" customFormat="1" ht="27" customHeight="1" spans="1:36">
      <c r="A2" s="15" t="s">
        <v>45</v>
      </c>
      <c r="B2" s="16"/>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row>
    <row r="3" s="9" customFormat="1" ht="28.5" customHeight="1" spans="1:36">
      <c r="A3" s="17" t="s">
        <v>2</v>
      </c>
      <c r="B3" s="17" t="s">
        <v>3</v>
      </c>
      <c r="C3" s="17" t="s">
        <v>46</v>
      </c>
      <c r="D3" s="17" t="s">
        <v>47</v>
      </c>
      <c r="E3" s="17" t="s">
        <v>48</v>
      </c>
      <c r="F3" s="17" t="s">
        <v>49</v>
      </c>
      <c r="G3" s="18" t="s">
        <v>50</v>
      </c>
      <c r="H3" s="18" t="s">
        <v>51</v>
      </c>
      <c r="I3" s="18" t="s">
        <v>52</v>
      </c>
      <c r="J3" s="18"/>
      <c r="K3" s="18"/>
      <c r="L3" s="18"/>
      <c r="M3" s="18"/>
      <c r="N3" s="18"/>
      <c r="O3" s="18"/>
      <c r="P3" s="18"/>
      <c r="Q3" s="18"/>
      <c r="R3" s="18" t="s">
        <v>53</v>
      </c>
      <c r="S3" s="18" t="s">
        <v>54</v>
      </c>
      <c r="T3" s="18" t="s">
        <v>55</v>
      </c>
      <c r="U3" s="18" t="s">
        <v>56</v>
      </c>
      <c r="V3" s="18" t="s">
        <v>57</v>
      </c>
      <c r="W3" s="18" t="s">
        <v>58</v>
      </c>
      <c r="X3" s="18"/>
      <c r="Y3" s="18"/>
      <c r="Z3" s="18"/>
      <c r="AA3" s="18"/>
      <c r="AB3" s="78" t="s">
        <v>59</v>
      </c>
      <c r="AC3" s="58"/>
      <c r="AD3" s="18" t="s">
        <v>60</v>
      </c>
      <c r="AE3" s="18" t="s">
        <v>61</v>
      </c>
      <c r="AF3" s="18" t="s">
        <v>62</v>
      </c>
      <c r="AG3" s="18" t="s">
        <v>63</v>
      </c>
      <c r="AH3" s="18"/>
      <c r="AI3" s="18" t="s">
        <v>64</v>
      </c>
      <c r="AJ3" s="18"/>
    </row>
    <row r="4" s="9" customFormat="1" ht="17.25" customHeight="1" spans="1:36">
      <c r="A4" s="19"/>
      <c r="B4" s="19"/>
      <c r="C4" s="19"/>
      <c r="D4" s="19"/>
      <c r="E4" s="19"/>
      <c r="F4" s="19"/>
      <c r="G4" s="18"/>
      <c r="H4" s="18"/>
      <c r="I4" s="18" t="s">
        <v>65</v>
      </c>
      <c r="J4" s="18" t="s">
        <v>66</v>
      </c>
      <c r="K4" s="18"/>
      <c r="L4" s="18"/>
      <c r="M4" s="18"/>
      <c r="N4" s="18" t="s">
        <v>67</v>
      </c>
      <c r="O4" s="18"/>
      <c r="P4" s="18"/>
      <c r="Q4" s="18" t="s">
        <v>68</v>
      </c>
      <c r="R4" s="18"/>
      <c r="S4" s="18"/>
      <c r="T4" s="18"/>
      <c r="U4" s="18"/>
      <c r="V4" s="18"/>
      <c r="W4" s="58" t="s">
        <v>69</v>
      </c>
      <c r="X4" s="18" t="s">
        <v>70</v>
      </c>
      <c r="Y4" s="18"/>
      <c r="Z4" s="18"/>
      <c r="AA4" s="18" t="s">
        <v>71</v>
      </c>
      <c r="AB4" s="17" t="s">
        <v>72</v>
      </c>
      <c r="AC4" s="17" t="s">
        <v>73</v>
      </c>
      <c r="AD4" s="18"/>
      <c r="AE4" s="18"/>
      <c r="AF4" s="18"/>
      <c r="AG4" s="18" t="s">
        <v>74</v>
      </c>
      <c r="AH4" s="18" t="s">
        <v>75</v>
      </c>
      <c r="AI4" s="18" t="s">
        <v>64</v>
      </c>
      <c r="AJ4" s="18" t="s">
        <v>76</v>
      </c>
    </row>
    <row r="5" s="9" customFormat="1" ht="53.25" customHeight="1" spans="1:36">
      <c r="A5" s="19"/>
      <c r="B5" s="19"/>
      <c r="C5" s="19"/>
      <c r="D5" s="19"/>
      <c r="E5" s="19"/>
      <c r="F5" s="19"/>
      <c r="G5" s="18"/>
      <c r="H5" s="18"/>
      <c r="I5" s="18"/>
      <c r="J5" s="18" t="s">
        <v>77</v>
      </c>
      <c r="K5" s="18" t="s">
        <v>78</v>
      </c>
      <c r="L5" s="18" t="s">
        <v>79</v>
      </c>
      <c r="M5" s="18" t="s">
        <v>80</v>
      </c>
      <c r="N5" s="18" t="s">
        <v>81</v>
      </c>
      <c r="O5" s="18" t="s">
        <v>82</v>
      </c>
      <c r="P5" s="18" t="s">
        <v>83</v>
      </c>
      <c r="Q5" s="18"/>
      <c r="R5" s="18"/>
      <c r="S5" s="18"/>
      <c r="T5" s="18"/>
      <c r="U5" s="18"/>
      <c r="V5" s="18"/>
      <c r="W5" s="58"/>
      <c r="X5" s="18" t="s">
        <v>84</v>
      </c>
      <c r="Y5" s="18" t="s">
        <v>85</v>
      </c>
      <c r="Z5" s="18" t="s">
        <v>86</v>
      </c>
      <c r="AA5" s="18"/>
      <c r="AB5" s="19"/>
      <c r="AC5" s="19"/>
      <c r="AD5" s="18"/>
      <c r="AE5" s="18"/>
      <c r="AF5" s="18"/>
      <c r="AG5" s="18"/>
      <c r="AH5" s="18"/>
      <c r="AI5" s="18"/>
      <c r="AJ5" s="18"/>
    </row>
    <row r="6" ht="31" customHeight="1" spans="1:36">
      <c r="A6" s="20"/>
      <c r="B6" s="21" t="s">
        <v>87</v>
      </c>
      <c r="C6" s="22"/>
      <c r="D6" s="23" t="s">
        <v>88</v>
      </c>
      <c r="E6" s="20"/>
      <c r="F6" s="20"/>
      <c r="G6" s="20"/>
      <c r="H6" s="20"/>
      <c r="I6" s="20"/>
      <c r="J6" s="20"/>
      <c r="K6" s="20"/>
      <c r="L6" s="20"/>
      <c r="M6" s="20"/>
      <c r="N6" s="20"/>
      <c r="O6" s="20"/>
      <c r="P6" s="20"/>
      <c r="Q6" s="20"/>
      <c r="R6" s="20"/>
      <c r="S6" s="20"/>
      <c r="T6" s="20"/>
      <c r="U6" s="20"/>
      <c r="V6" s="20"/>
      <c r="W6" s="59">
        <f>W7+W140+W168+W283+W291+W313+W319+W320</f>
        <v>21144.66</v>
      </c>
      <c r="X6" s="59">
        <f>X7+X140+X168+X283+X291+X313+X319+X320</f>
        <v>9801.5</v>
      </c>
      <c r="Y6" s="59">
        <f>Y7+Y140+Y168+Y283+Y291+Y313+Y319+Y320</f>
        <v>5974</v>
      </c>
      <c r="Z6" s="59">
        <f>Z7+Z140+Z168+Z283+Z291+Z313+Z319+Z320</f>
        <v>5369.16</v>
      </c>
      <c r="AA6" s="59">
        <f>AA7+AA140+AA168+AA283+AA291+AA313+AA319+AA320</f>
        <v>0</v>
      </c>
      <c r="AB6" s="20"/>
      <c r="AC6" s="20"/>
      <c r="AD6" s="20"/>
      <c r="AE6" s="20"/>
      <c r="AF6" s="20"/>
      <c r="AG6" s="20"/>
      <c r="AH6" s="20"/>
      <c r="AI6" s="20"/>
      <c r="AJ6" s="20"/>
    </row>
    <row r="7" ht="33" customHeight="1" spans="1:36">
      <c r="A7" s="20"/>
      <c r="B7" s="24" t="s">
        <v>12</v>
      </c>
      <c r="C7" s="25"/>
      <c r="D7" s="26" t="s">
        <v>89</v>
      </c>
      <c r="E7" s="27"/>
      <c r="F7" s="27"/>
      <c r="G7" s="27"/>
      <c r="H7" s="27"/>
      <c r="I7" s="27"/>
      <c r="J7" s="27"/>
      <c r="K7" s="27"/>
      <c r="L7" s="27"/>
      <c r="M7" s="27"/>
      <c r="N7" s="27"/>
      <c r="O7" s="27"/>
      <c r="P7" s="27"/>
      <c r="Q7" s="27"/>
      <c r="R7" s="27"/>
      <c r="S7" s="27"/>
      <c r="T7" s="27"/>
      <c r="U7" s="27"/>
      <c r="V7" s="27"/>
      <c r="W7" s="60">
        <f>W8+W80+W95+W103+W112+W121</f>
        <v>9333.33</v>
      </c>
      <c r="X7" s="60">
        <f>X8+X80+X95+X103+X112+X121</f>
        <v>7398.33</v>
      </c>
      <c r="Y7" s="60">
        <f>Y8+Y80+Y95+Y103+Y112+Y121</f>
        <v>1935</v>
      </c>
      <c r="Z7" s="60">
        <f>Z8+Z80+Z95+Z103+Z112+Z121</f>
        <v>0</v>
      </c>
      <c r="AA7" s="60">
        <f>AA8+AA80+AA95+AA103+AA112+AA121</f>
        <v>0</v>
      </c>
      <c r="AB7" s="27"/>
      <c r="AC7" s="27"/>
      <c r="AD7" s="27"/>
      <c r="AE7" s="27"/>
      <c r="AF7" s="27"/>
      <c r="AG7" s="27"/>
      <c r="AH7" s="27"/>
      <c r="AI7" s="27"/>
      <c r="AJ7" s="27"/>
    </row>
    <row r="8" ht="32" customHeight="1" spans="1:36">
      <c r="A8" s="20"/>
      <c r="B8" s="28" t="s">
        <v>13</v>
      </c>
      <c r="C8" s="29"/>
      <c r="D8" s="26" t="s">
        <v>90</v>
      </c>
      <c r="E8" s="27"/>
      <c r="F8" s="27"/>
      <c r="G8" s="27"/>
      <c r="H8" s="27"/>
      <c r="I8" s="27"/>
      <c r="J8" s="27"/>
      <c r="K8" s="27"/>
      <c r="L8" s="27"/>
      <c r="M8" s="27"/>
      <c r="N8" s="27"/>
      <c r="O8" s="27"/>
      <c r="P8" s="27"/>
      <c r="Q8" s="27"/>
      <c r="R8" s="27"/>
      <c r="S8" s="27"/>
      <c r="T8" s="27"/>
      <c r="U8" s="61"/>
      <c r="V8" s="27"/>
      <c r="W8" s="60">
        <f>W9+W42+W52+W54+W56+W78</f>
        <v>7768.44</v>
      </c>
      <c r="X8" s="60">
        <f>X9+X42+X52+X54+X56+X78</f>
        <v>6458.44</v>
      </c>
      <c r="Y8" s="60">
        <f>Y9+Y42+Y52+Y54+Y56+Y78</f>
        <v>1310</v>
      </c>
      <c r="Z8" s="60">
        <f>Z9+Z42+Z52+Z54+Z56+Z78</f>
        <v>0</v>
      </c>
      <c r="AA8" s="60">
        <f>AA9+AA42+AA52+AA54+AA56+AA78</f>
        <v>0</v>
      </c>
      <c r="AB8" s="27"/>
      <c r="AC8" s="27"/>
      <c r="AD8" s="27"/>
      <c r="AE8" s="27"/>
      <c r="AF8" s="27"/>
      <c r="AG8" s="27"/>
      <c r="AH8" s="27"/>
      <c r="AI8" s="27"/>
      <c r="AJ8" s="27"/>
    </row>
    <row r="9" ht="38.1" customHeight="1" spans="1:36">
      <c r="A9" s="20"/>
      <c r="B9" s="30" t="s">
        <v>91</v>
      </c>
      <c r="C9" s="31"/>
      <c r="D9" s="26"/>
      <c r="E9" s="27"/>
      <c r="F9" s="27"/>
      <c r="G9" s="27"/>
      <c r="H9" s="27"/>
      <c r="I9" s="27"/>
      <c r="J9" s="27"/>
      <c r="K9" s="27"/>
      <c r="L9" s="27"/>
      <c r="M9" s="27"/>
      <c r="N9" s="27"/>
      <c r="O9" s="27"/>
      <c r="P9" s="27"/>
      <c r="Q9" s="27"/>
      <c r="R9" s="27"/>
      <c r="S9" s="27"/>
      <c r="T9" s="27"/>
      <c r="U9" s="61"/>
      <c r="V9" s="27"/>
      <c r="W9" s="60">
        <v>1937.44</v>
      </c>
      <c r="X9" s="60">
        <v>1937.44</v>
      </c>
      <c r="Y9" s="60">
        <f>SUM(Y10:Y41)</f>
        <v>0</v>
      </c>
      <c r="Z9" s="60">
        <f>SUM(Z10:Z41)</f>
        <v>0</v>
      </c>
      <c r="AA9" s="60">
        <f>SUM(AA10:AA41)</f>
        <v>0</v>
      </c>
      <c r="AB9" s="27"/>
      <c r="AC9" s="27"/>
      <c r="AD9" s="27"/>
      <c r="AE9" s="27"/>
      <c r="AF9" s="27"/>
      <c r="AG9" s="27"/>
      <c r="AH9" s="27"/>
      <c r="AI9" s="27"/>
      <c r="AJ9" s="27"/>
    </row>
    <row r="10" ht="76" customHeight="1" spans="1:36">
      <c r="A10" s="23">
        <v>1</v>
      </c>
      <c r="B10" s="32"/>
      <c r="C10" s="33" t="s">
        <v>92</v>
      </c>
      <c r="D10" s="34" t="s">
        <v>93</v>
      </c>
      <c r="E10" s="32" t="s">
        <v>94</v>
      </c>
      <c r="F10" s="32" t="s">
        <v>95</v>
      </c>
      <c r="G10" s="32" t="s">
        <v>96</v>
      </c>
      <c r="H10" s="32" t="s">
        <v>97</v>
      </c>
      <c r="I10" s="32" t="s">
        <v>98</v>
      </c>
      <c r="J10" s="32" t="s">
        <v>99</v>
      </c>
      <c r="K10" s="32" t="s">
        <v>100</v>
      </c>
      <c r="L10" s="32" t="s">
        <v>101</v>
      </c>
      <c r="M10" s="32" t="s">
        <v>102</v>
      </c>
      <c r="N10" s="32" t="s">
        <v>103</v>
      </c>
      <c r="O10" s="32" t="s">
        <v>104</v>
      </c>
      <c r="P10" s="54" t="s">
        <v>105</v>
      </c>
      <c r="Q10" s="32" t="s">
        <v>106</v>
      </c>
      <c r="R10" s="32" t="s">
        <v>107</v>
      </c>
      <c r="S10" s="62" t="s">
        <v>108</v>
      </c>
      <c r="T10" s="62" t="s">
        <v>109</v>
      </c>
      <c r="U10" s="62">
        <v>15229660011</v>
      </c>
      <c r="V10" s="63" t="s">
        <v>110</v>
      </c>
      <c r="W10" s="64">
        <f t="shared" ref="W10:W26" si="0">SUM(X10:AA10)</f>
        <v>211.6</v>
      </c>
      <c r="X10" s="64">
        <v>211.6</v>
      </c>
      <c r="Y10" s="64">
        <v>0</v>
      </c>
      <c r="Z10" s="64">
        <v>0</v>
      </c>
      <c r="AA10" s="64">
        <v>0</v>
      </c>
      <c r="AB10" s="32">
        <v>976</v>
      </c>
      <c r="AC10" s="32">
        <v>976</v>
      </c>
      <c r="AD10" s="32" t="s">
        <v>111</v>
      </c>
      <c r="AE10" s="32" t="s">
        <v>112</v>
      </c>
      <c r="AF10" s="32" t="s">
        <v>112</v>
      </c>
      <c r="AG10" s="32" t="s">
        <v>111</v>
      </c>
      <c r="AH10" s="27"/>
      <c r="AI10" s="27" t="s">
        <v>111</v>
      </c>
      <c r="AJ10" s="27"/>
    </row>
    <row r="11" ht="64" customHeight="1" spans="1:36">
      <c r="A11" s="23">
        <v>2</v>
      </c>
      <c r="B11" s="35"/>
      <c r="C11" s="36" t="s">
        <v>113</v>
      </c>
      <c r="D11" s="37" t="s">
        <v>114</v>
      </c>
      <c r="E11" s="27" t="s">
        <v>94</v>
      </c>
      <c r="F11" s="27" t="s">
        <v>115</v>
      </c>
      <c r="G11" s="27" t="s">
        <v>116</v>
      </c>
      <c r="H11" s="27" t="s">
        <v>117</v>
      </c>
      <c r="I11" s="27" t="s">
        <v>118</v>
      </c>
      <c r="J11" s="27" t="s">
        <v>119</v>
      </c>
      <c r="K11" s="27" t="s">
        <v>120</v>
      </c>
      <c r="L11" s="27" t="s">
        <v>121</v>
      </c>
      <c r="M11" s="27" t="s">
        <v>122</v>
      </c>
      <c r="N11" s="27" t="s">
        <v>123</v>
      </c>
      <c r="O11" s="27" t="s">
        <v>124</v>
      </c>
      <c r="P11" s="27" t="s">
        <v>125</v>
      </c>
      <c r="Q11" s="27" t="s">
        <v>106</v>
      </c>
      <c r="R11" s="27" t="s">
        <v>107</v>
      </c>
      <c r="S11" s="27" t="s">
        <v>126</v>
      </c>
      <c r="T11" s="27" t="s">
        <v>127</v>
      </c>
      <c r="U11" s="61">
        <v>15029773538</v>
      </c>
      <c r="V11" s="63" t="s">
        <v>110</v>
      </c>
      <c r="W11" s="64">
        <f t="shared" si="0"/>
        <v>75.77</v>
      </c>
      <c r="X11" s="60">
        <v>75.77</v>
      </c>
      <c r="Y11" s="60"/>
      <c r="Z11" s="60"/>
      <c r="AA11" s="60"/>
      <c r="AB11" s="27">
        <v>430</v>
      </c>
      <c r="AC11" s="27">
        <v>430</v>
      </c>
      <c r="AD11" s="27" t="s">
        <v>111</v>
      </c>
      <c r="AE11" s="27" t="s">
        <v>112</v>
      </c>
      <c r="AF11" s="27" t="s">
        <v>112</v>
      </c>
      <c r="AG11" s="27" t="s">
        <v>111</v>
      </c>
      <c r="AH11" s="27"/>
      <c r="AI11" s="27" t="s">
        <v>111</v>
      </c>
      <c r="AJ11" s="27"/>
    </row>
    <row r="12" ht="66" customHeight="1" spans="1:36">
      <c r="A12" s="23">
        <v>3</v>
      </c>
      <c r="B12" s="35"/>
      <c r="C12" s="36" t="s">
        <v>128</v>
      </c>
      <c r="D12" s="32" t="s">
        <v>129</v>
      </c>
      <c r="E12" s="27" t="s">
        <v>94</v>
      </c>
      <c r="F12" s="27" t="s">
        <v>130</v>
      </c>
      <c r="G12" s="27" t="s">
        <v>131</v>
      </c>
      <c r="H12" s="27" t="s">
        <v>132</v>
      </c>
      <c r="I12" s="27" t="s">
        <v>133</v>
      </c>
      <c r="J12" s="27" t="s">
        <v>134</v>
      </c>
      <c r="K12" s="27" t="s">
        <v>100</v>
      </c>
      <c r="L12" s="27" t="s">
        <v>135</v>
      </c>
      <c r="M12" s="27" t="s">
        <v>136</v>
      </c>
      <c r="N12" s="27" t="s">
        <v>137</v>
      </c>
      <c r="O12" s="27" t="s">
        <v>138</v>
      </c>
      <c r="P12" s="27" t="s">
        <v>139</v>
      </c>
      <c r="Q12" s="27" t="s">
        <v>140</v>
      </c>
      <c r="R12" s="27" t="s">
        <v>107</v>
      </c>
      <c r="S12" s="27" t="s">
        <v>141</v>
      </c>
      <c r="T12" s="27" t="s">
        <v>142</v>
      </c>
      <c r="U12" s="61">
        <v>15109161908</v>
      </c>
      <c r="V12" s="63" t="s">
        <v>110</v>
      </c>
      <c r="W12" s="64">
        <f t="shared" si="0"/>
        <v>210</v>
      </c>
      <c r="X12" s="60">
        <v>210</v>
      </c>
      <c r="Y12" s="60"/>
      <c r="Z12" s="60"/>
      <c r="AA12" s="60"/>
      <c r="AB12" s="27">
        <v>704</v>
      </c>
      <c r="AC12" s="27">
        <v>704</v>
      </c>
      <c r="AD12" s="27" t="s">
        <v>143</v>
      </c>
      <c r="AE12" s="27" t="s">
        <v>112</v>
      </c>
      <c r="AF12" s="27" t="s">
        <v>112</v>
      </c>
      <c r="AG12" s="27" t="s">
        <v>111</v>
      </c>
      <c r="AH12" s="27"/>
      <c r="AI12" s="27" t="s">
        <v>111</v>
      </c>
      <c r="AJ12" s="27"/>
    </row>
    <row r="13" ht="57" customHeight="1" spans="1:36">
      <c r="A13" s="23">
        <v>4</v>
      </c>
      <c r="B13" s="35"/>
      <c r="C13" s="36" t="s">
        <v>144</v>
      </c>
      <c r="D13" s="27" t="s">
        <v>145</v>
      </c>
      <c r="E13" s="27" t="s">
        <v>94</v>
      </c>
      <c r="F13" s="27" t="s">
        <v>146</v>
      </c>
      <c r="G13" s="27" t="s">
        <v>147</v>
      </c>
      <c r="H13" s="27" t="s">
        <v>148</v>
      </c>
      <c r="I13" s="27" t="s">
        <v>149</v>
      </c>
      <c r="J13" s="27" t="s">
        <v>149</v>
      </c>
      <c r="K13" s="27" t="s">
        <v>150</v>
      </c>
      <c r="L13" s="27" t="s">
        <v>151</v>
      </c>
      <c r="M13" s="27" t="s">
        <v>152</v>
      </c>
      <c r="N13" s="27" t="s">
        <v>153</v>
      </c>
      <c r="O13" s="27" t="s">
        <v>154</v>
      </c>
      <c r="P13" s="27" t="s">
        <v>155</v>
      </c>
      <c r="Q13" s="27">
        <v>0.95</v>
      </c>
      <c r="R13" s="27" t="s">
        <v>107</v>
      </c>
      <c r="S13" s="27" t="s">
        <v>156</v>
      </c>
      <c r="T13" s="27" t="s">
        <v>157</v>
      </c>
      <c r="U13" s="61">
        <v>15319320929</v>
      </c>
      <c r="V13" s="63" t="s">
        <v>110</v>
      </c>
      <c r="W13" s="64">
        <f t="shared" si="0"/>
        <v>67.4</v>
      </c>
      <c r="X13" s="60">
        <v>67.4</v>
      </c>
      <c r="Y13" s="60"/>
      <c r="Z13" s="60"/>
      <c r="AA13" s="60"/>
      <c r="AB13" s="27">
        <v>323</v>
      </c>
      <c r="AC13" s="27">
        <v>323</v>
      </c>
      <c r="AD13" s="27" t="s">
        <v>111</v>
      </c>
      <c r="AE13" s="27" t="s">
        <v>111</v>
      </c>
      <c r="AF13" s="27" t="s">
        <v>112</v>
      </c>
      <c r="AG13" s="27" t="s">
        <v>111</v>
      </c>
      <c r="AH13" s="27"/>
      <c r="AI13" s="27" t="s">
        <v>111</v>
      </c>
      <c r="AJ13" s="27"/>
    </row>
    <row r="14" ht="66" customHeight="1" spans="1:36">
      <c r="A14" s="23">
        <v>5</v>
      </c>
      <c r="B14" s="35"/>
      <c r="C14" s="36" t="s">
        <v>158</v>
      </c>
      <c r="D14" s="27" t="s">
        <v>159</v>
      </c>
      <c r="E14" s="27" t="s">
        <v>94</v>
      </c>
      <c r="F14" s="27" t="s">
        <v>160</v>
      </c>
      <c r="G14" s="27" t="s">
        <v>161</v>
      </c>
      <c r="H14" s="27" t="s">
        <v>162</v>
      </c>
      <c r="I14" s="27" t="s">
        <v>163</v>
      </c>
      <c r="J14" s="27" t="s">
        <v>163</v>
      </c>
      <c r="K14" s="27">
        <v>1</v>
      </c>
      <c r="L14" s="27" t="s">
        <v>164</v>
      </c>
      <c r="M14" s="27">
        <v>194.46</v>
      </c>
      <c r="N14" s="27" t="s">
        <v>165</v>
      </c>
      <c r="O14" s="27" t="s">
        <v>166</v>
      </c>
      <c r="P14" s="27" t="s">
        <v>155</v>
      </c>
      <c r="Q14" s="27">
        <v>0.98</v>
      </c>
      <c r="R14" s="27" t="s">
        <v>107</v>
      </c>
      <c r="S14" s="27" t="s">
        <v>167</v>
      </c>
      <c r="T14" s="27" t="s">
        <v>168</v>
      </c>
      <c r="U14" s="61">
        <v>18809165815</v>
      </c>
      <c r="V14" s="63" t="s">
        <v>110</v>
      </c>
      <c r="W14" s="64">
        <f t="shared" si="0"/>
        <v>194.46</v>
      </c>
      <c r="X14" s="60">
        <v>194.46</v>
      </c>
      <c r="Y14" s="60">
        <v>0</v>
      </c>
      <c r="Z14" s="60">
        <v>0</v>
      </c>
      <c r="AA14" s="60">
        <v>0</v>
      </c>
      <c r="AB14" s="27">
        <v>729</v>
      </c>
      <c r="AC14" s="27">
        <v>729</v>
      </c>
      <c r="AD14" s="27" t="s">
        <v>111</v>
      </c>
      <c r="AE14" s="27" t="s">
        <v>112</v>
      </c>
      <c r="AF14" s="27" t="s">
        <v>112</v>
      </c>
      <c r="AG14" s="27" t="s">
        <v>111</v>
      </c>
      <c r="AH14" s="27"/>
      <c r="AI14" s="27" t="s">
        <v>111</v>
      </c>
      <c r="AJ14" s="27"/>
    </row>
    <row r="15" ht="69" customHeight="1" spans="1:36">
      <c r="A15" s="23">
        <v>6</v>
      </c>
      <c r="B15" s="35"/>
      <c r="C15" s="36" t="s">
        <v>169</v>
      </c>
      <c r="D15" s="34" t="s">
        <v>170</v>
      </c>
      <c r="E15" s="27" t="s">
        <v>94</v>
      </c>
      <c r="F15" s="27" t="s">
        <v>171</v>
      </c>
      <c r="G15" s="27" t="s">
        <v>172</v>
      </c>
      <c r="H15" s="27" t="s">
        <v>173</v>
      </c>
      <c r="I15" s="27" t="s">
        <v>174</v>
      </c>
      <c r="J15" s="27" t="s">
        <v>175</v>
      </c>
      <c r="K15" s="27" t="s">
        <v>176</v>
      </c>
      <c r="L15" s="27" t="s">
        <v>177</v>
      </c>
      <c r="M15" s="27" t="s">
        <v>178</v>
      </c>
      <c r="N15" s="27" t="s">
        <v>179</v>
      </c>
      <c r="O15" s="27" t="s">
        <v>180</v>
      </c>
      <c r="P15" s="27" t="s">
        <v>180</v>
      </c>
      <c r="Q15" s="27">
        <v>0.98</v>
      </c>
      <c r="R15" s="27" t="s">
        <v>107</v>
      </c>
      <c r="S15" s="27" t="s">
        <v>181</v>
      </c>
      <c r="T15" s="27" t="s">
        <v>182</v>
      </c>
      <c r="U15" s="61">
        <v>15129699098</v>
      </c>
      <c r="V15" s="63" t="s">
        <v>110</v>
      </c>
      <c r="W15" s="64">
        <f t="shared" si="0"/>
        <v>143.15</v>
      </c>
      <c r="X15" s="60">
        <v>143.15</v>
      </c>
      <c r="Y15" s="60"/>
      <c r="Z15" s="60"/>
      <c r="AA15" s="60"/>
      <c r="AB15" s="27">
        <v>522</v>
      </c>
      <c r="AC15" s="27">
        <v>522</v>
      </c>
      <c r="AD15" s="27" t="s">
        <v>111</v>
      </c>
      <c r="AE15" s="27" t="s">
        <v>112</v>
      </c>
      <c r="AF15" s="27" t="s">
        <v>112</v>
      </c>
      <c r="AG15" s="27" t="s">
        <v>111</v>
      </c>
      <c r="AH15" s="27"/>
      <c r="AI15" s="27" t="s">
        <v>111</v>
      </c>
      <c r="AJ15" s="27"/>
    </row>
    <row r="16" ht="72" customHeight="1" spans="1:36">
      <c r="A16" s="23">
        <v>7</v>
      </c>
      <c r="B16" s="35"/>
      <c r="C16" s="36" t="s">
        <v>183</v>
      </c>
      <c r="D16" s="35" t="s">
        <v>184</v>
      </c>
      <c r="E16" s="27" t="s">
        <v>94</v>
      </c>
      <c r="F16" s="27" t="s">
        <v>185</v>
      </c>
      <c r="G16" s="27" t="s">
        <v>186</v>
      </c>
      <c r="H16" s="27" t="s">
        <v>187</v>
      </c>
      <c r="I16" s="27" t="s">
        <v>188</v>
      </c>
      <c r="J16" s="27" t="s">
        <v>189</v>
      </c>
      <c r="K16" s="27" t="s">
        <v>184</v>
      </c>
      <c r="L16" s="27" t="s">
        <v>120</v>
      </c>
      <c r="M16" s="27" t="s">
        <v>190</v>
      </c>
      <c r="N16" s="27" t="s">
        <v>122</v>
      </c>
      <c r="O16" s="27" t="s">
        <v>191</v>
      </c>
      <c r="P16" s="27" t="s">
        <v>192</v>
      </c>
      <c r="Q16" s="27" t="s">
        <v>125</v>
      </c>
      <c r="R16" s="27" t="s">
        <v>107</v>
      </c>
      <c r="S16" s="27" t="s">
        <v>185</v>
      </c>
      <c r="T16" s="27" t="s">
        <v>193</v>
      </c>
      <c r="U16" s="61">
        <v>13891660279</v>
      </c>
      <c r="V16" s="63" t="s">
        <v>110</v>
      </c>
      <c r="W16" s="64">
        <f t="shared" si="0"/>
        <v>52.06</v>
      </c>
      <c r="X16" s="60">
        <v>52.06</v>
      </c>
      <c r="Y16" s="60"/>
      <c r="Z16" s="60"/>
      <c r="AA16" s="60"/>
      <c r="AB16" s="27">
        <v>437</v>
      </c>
      <c r="AC16" s="27">
        <v>437</v>
      </c>
      <c r="AD16" s="27" t="s">
        <v>111</v>
      </c>
      <c r="AE16" s="27" t="s">
        <v>112</v>
      </c>
      <c r="AF16" s="27" t="s">
        <v>112</v>
      </c>
      <c r="AG16" s="27" t="s">
        <v>111</v>
      </c>
      <c r="AH16" s="27"/>
      <c r="AI16" s="27" t="s">
        <v>111</v>
      </c>
      <c r="AJ16" s="27"/>
    </row>
    <row r="17" ht="97" customHeight="1" spans="1:36">
      <c r="A17" s="23">
        <v>8</v>
      </c>
      <c r="B17" s="35"/>
      <c r="C17" s="36" t="s">
        <v>194</v>
      </c>
      <c r="D17" s="35" t="s">
        <v>195</v>
      </c>
      <c r="E17" s="27" t="s">
        <v>94</v>
      </c>
      <c r="F17" s="27" t="s">
        <v>196</v>
      </c>
      <c r="G17" s="27" t="s">
        <v>197</v>
      </c>
      <c r="H17" s="27" t="s">
        <v>198</v>
      </c>
      <c r="I17" s="27" t="s">
        <v>199</v>
      </c>
      <c r="J17" s="27" t="s">
        <v>200</v>
      </c>
      <c r="K17" s="27" t="s">
        <v>201</v>
      </c>
      <c r="L17" s="27" t="s">
        <v>101</v>
      </c>
      <c r="M17" s="27" t="s">
        <v>202</v>
      </c>
      <c r="N17" s="27" t="s">
        <v>203</v>
      </c>
      <c r="O17" s="27" t="s">
        <v>204</v>
      </c>
      <c r="P17" s="27" t="s">
        <v>105</v>
      </c>
      <c r="Q17" s="27" t="s">
        <v>106</v>
      </c>
      <c r="R17" s="27" t="s">
        <v>107</v>
      </c>
      <c r="S17" s="27" t="s">
        <v>108</v>
      </c>
      <c r="T17" s="27" t="s">
        <v>109</v>
      </c>
      <c r="U17" s="61">
        <v>15229660011</v>
      </c>
      <c r="V17" s="27" t="s">
        <v>164</v>
      </c>
      <c r="W17" s="64">
        <f t="shared" si="0"/>
        <v>30</v>
      </c>
      <c r="X17" s="60">
        <v>30</v>
      </c>
      <c r="Y17" s="60"/>
      <c r="Z17" s="60"/>
      <c r="AA17" s="60"/>
      <c r="AB17" s="27">
        <v>1314</v>
      </c>
      <c r="AC17" s="27">
        <v>370</v>
      </c>
      <c r="AD17" s="27" t="s">
        <v>111</v>
      </c>
      <c r="AE17" s="27" t="s">
        <v>111</v>
      </c>
      <c r="AF17" s="27" t="s">
        <v>112</v>
      </c>
      <c r="AG17" s="27" t="s">
        <v>112</v>
      </c>
      <c r="AH17" s="27" t="s">
        <v>205</v>
      </c>
      <c r="AI17" s="27" t="s">
        <v>112</v>
      </c>
      <c r="AJ17" s="27"/>
    </row>
    <row r="18" ht="111" customHeight="1" spans="1:36">
      <c r="A18" s="23">
        <v>9</v>
      </c>
      <c r="B18" s="35"/>
      <c r="C18" s="36" t="s">
        <v>206</v>
      </c>
      <c r="D18" s="35" t="s">
        <v>207</v>
      </c>
      <c r="E18" s="27" t="s">
        <v>94</v>
      </c>
      <c r="F18" s="27" t="s">
        <v>208</v>
      </c>
      <c r="G18" s="27" t="s">
        <v>209</v>
      </c>
      <c r="H18" s="27" t="s">
        <v>210</v>
      </c>
      <c r="I18" s="27" t="s">
        <v>211</v>
      </c>
      <c r="J18" s="27" t="s">
        <v>212</v>
      </c>
      <c r="K18" s="27" t="s">
        <v>201</v>
      </c>
      <c r="L18" s="27" t="s">
        <v>101</v>
      </c>
      <c r="M18" s="27" t="s">
        <v>202</v>
      </c>
      <c r="N18" s="27" t="s">
        <v>213</v>
      </c>
      <c r="O18" s="27" t="s">
        <v>214</v>
      </c>
      <c r="P18" s="27" t="s">
        <v>105</v>
      </c>
      <c r="Q18" s="27" t="s">
        <v>215</v>
      </c>
      <c r="R18" s="27" t="s">
        <v>107</v>
      </c>
      <c r="S18" s="27" t="s">
        <v>126</v>
      </c>
      <c r="T18" s="27" t="s">
        <v>216</v>
      </c>
      <c r="U18" s="61" t="s">
        <v>217</v>
      </c>
      <c r="V18" s="27" t="s">
        <v>164</v>
      </c>
      <c r="W18" s="64">
        <f t="shared" si="0"/>
        <v>30</v>
      </c>
      <c r="X18" s="60">
        <v>30</v>
      </c>
      <c r="Y18" s="60"/>
      <c r="Z18" s="60"/>
      <c r="AA18" s="60"/>
      <c r="AB18" s="27">
        <v>2384</v>
      </c>
      <c r="AC18" s="27">
        <v>776</v>
      </c>
      <c r="AD18" s="27" t="s">
        <v>111</v>
      </c>
      <c r="AE18" s="27" t="s">
        <v>111</v>
      </c>
      <c r="AF18" s="27" t="s">
        <v>112</v>
      </c>
      <c r="AG18" s="27" t="s">
        <v>112</v>
      </c>
      <c r="AH18" s="27" t="s">
        <v>205</v>
      </c>
      <c r="AI18" s="27" t="s">
        <v>112</v>
      </c>
      <c r="AJ18" s="27"/>
    </row>
    <row r="19" ht="82" customHeight="1" spans="1:36">
      <c r="A19" s="23">
        <v>10</v>
      </c>
      <c r="B19" s="35"/>
      <c r="C19" s="36" t="s">
        <v>218</v>
      </c>
      <c r="D19" s="32" t="s">
        <v>219</v>
      </c>
      <c r="E19" s="38" t="s">
        <v>220</v>
      </c>
      <c r="F19" s="32" t="s">
        <v>221</v>
      </c>
      <c r="G19" s="27" t="s">
        <v>222</v>
      </c>
      <c r="H19" s="27" t="s">
        <v>223</v>
      </c>
      <c r="I19" s="27" t="s">
        <v>224</v>
      </c>
      <c r="J19" s="27" t="s">
        <v>224</v>
      </c>
      <c r="K19" s="27">
        <v>1</v>
      </c>
      <c r="L19" s="27" t="s">
        <v>225</v>
      </c>
      <c r="M19" s="27">
        <v>30</v>
      </c>
      <c r="N19" s="27" t="s">
        <v>226</v>
      </c>
      <c r="O19" s="27" t="s">
        <v>227</v>
      </c>
      <c r="P19" s="27" t="s">
        <v>155</v>
      </c>
      <c r="Q19" s="27">
        <v>0.98</v>
      </c>
      <c r="R19" s="27" t="s">
        <v>107</v>
      </c>
      <c r="S19" s="27" t="s">
        <v>228</v>
      </c>
      <c r="T19" s="27" t="s">
        <v>229</v>
      </c>
      <c r="U19" s="61">
        <v>15877535926</v>
      </c>
      <c r="V19" s="27" t="s">
        <v>164</v>
      </c>
      <c r="W19" s="64">
        <f t="shared" si="0"/>
        <v>14</v>
      </c>
      <c r="X19" s="60">
        <v>14</v>
      </c>
      <c r="Y19" s="60">
        <v>0</v>
      </c>
      <c r="Z19" s="60">
        <v>0</v>
      </c>
      <c r="AA19" s="60"/>
      <c r="AB19" s="27">
        <v>580</v>
      </c>
      <c r="AC19" s="27">
        <v>202</v>
      </c>
      <c r="AD19" s="27" t="s">
        <v>111</v>
      </c>
      <c r="AE19" s="27" t="s">
        <v>112</v>
      </c>
      <c r="AF19" s="27" t="s">
        <v>112</v>
      </c>
      <c r="AG19" s="27" t="s">
        <v>111</v>
      </c>
      <c r="AH19" s="27" t="s">
        <v>230</v>
      </c>
      <c r="AI19" s="27" t="s">
        <v>112</v>
      </c>
      <c r="AJ19" s="27" t="s">
        <v>231</v>
      </c>
    </row>
    <row r="20" ht="82" customHeight="1" spans="1:36">
      <c r="A20" s="23">
        <v>11</v>
      </c>
      <c r="B20" s="35"/>
      <c r="C20" s="36" t="s">
        <v>232</v>
      </c>
      <c r="D20" s="32" t="s">
        <v>233</v>
      </c>
      <c r="E20" s="38" t="s">
        <v>220</v>
      </c>
      <c r="F20" s="32" t="s">
        <v>234</v>
      </c>
      <c r="G20" s="27" t="s">
        <v>235</v>
      </c>
      <c r="H20" s="27" t="s">
        <v>236</v>
      </c>
      <c r="I20" s="27" t="s">
        <v>237</v>
      </c>
      <c r="J20" s="27" t="s">
        <v>238</v>
      </c>
      <c r="K20" s="27">
        <v>1</v>
      </c>
      <c r="L20" s="27" t="s">
        <v>239</v>
      </c>
      <c r="M20" s="27">
        <v>34</v>
      </c>
      <c r="N20" s="27" t="s">
        <v>240</v>
      </c>
      <c r="O20" s="27" t="s">
        <v>241</v>
      </c>
      <c r="P20" s="27" t="s">
        <v>155</v>
      </c>
      <c r="Q20" s="27">
        <v>0.98</v>
      </c>
      <c r="R20" s="27" t="s">
        <v>107</v>
      </c>
      <c r="S20" s="27" t="s">
        <v>242</v>
      </c>
      <c r="T20" s="27" t="s">
        <v>243</v>
      </c>
      <c r="U20" s="61" t="s">
        <v>244</v>
      </c>
      <c r="V20" s="27" t="s">
        <v>164</v>
      </c>
      <c r="W20" s="64">
        <f t="shared" si="0"/>
        <v>13</v>
      </c>
      <c r="X20" s="60">
        <v>13</v>
      </c>
      <c r="Y20" s="60">
        <v>0</v>
      </c>
      <c r="Z20" s="60">
        <v>0</v>
      </c>
      <c r="AA20" s="60"/>
      <c r="AB20" s="27">
        <v>745</v>
      </c>
      <c r="AC20" s="27">
        <v>230</v>
      </c>
      <c r="AD20" s="27" t="s">
        <v>111</v>
      </c>
      <c r="AE20" s="27" t="s">
        <v>112</v>
      </c>
      <c r="AF20" s="27" t="s">
        <v>112</v>
      </c>
      <c r="AG20" s="27" t="s">
        <v>111</v>
      </c>
      <c r="AH20" s="27" t="s">
        <v>230</v>
      </c>
      <c r="AI20" s="27" t="s">
        <v>112</v>
      </c>
      <c r="AJ20" s="27" t="s">
        <v>231</v>
      </c>
    </row>
    <row r="21" ht="90" customHeight="1" spans="1:36">
      <c r="A21" s="23">
        <v>12</v>
      </c>
      <c r="B21" s="35"/>
      <c r="C21" s="36" t="s">
        <v>245</v>
      </c>
      <c r="D21" s="32" t="s">
        <v>233</v>
      </c>
      <c r="E21" s="38" t="s">
        <v>220</v>
      </c>
      <c r="F21" s="32" t="s">
        <v>246</v>
      </c>
      <c r="G21" s="27" t="s">
        <v>247</v>
      </c>
      <c r="H21" s="27" t="s">
        <v>248</v>
      </c>
      <c r="I21" s="27" t="s">
        <v>224</v>
      </c>
      <c r="J21" s="27" t="s">
        <v>224</v>
      </c>
      <c r="K21" s="27">
        <v>1</v>
      </c>
      <c r="L21" s="27" t="s">
        <v>225</v>
      </c>
      <c r="M21" s="27">
        <v>26</v>
      </c>
      <c r="N21" s="27" t="s">
        <v>226</v>
      </c>
      <c r="O21" s="27" t="s">
        <v>227</v>
      </c>
      <c r="P21" s="27" t="s">
        <v>155</v>
      </c>
      <c r="Q21" s="27">
        <v>0.98</v>
      </c>
      <c r="R21" s="27" t="s">
        <v>107</v>
      </c>
      <c r="S21" s="27" t="s">
        <v>249</v>
      </c>
      <c r="T21" s="27" t="s">
        <v>250</v>
      </c>
      <c r="U21" s="61">
        <v>18992658746</v>
      </c>
      <c r="V21" s="27" t="s">
        <v>164</v>
      </c>
      <c r="W21" s="64">
        <f t="shared" si="0"/>
        <v>13</v>
      </c>
      <c r="X21" s="60">
        <v>13</v>
      </c>
      <c r="Y21" s="60">
        <v>0</v>
      </c>
      <c r="Z21" s="60">
        <v>0</v>
      </c>
      <c r="AA21" s="60"/>
      <c r="AB21" s="27">
        <v>30</v>
      </c>
      <c r="AC21" s="27">
        <v>83</v>
      </c>
      <c r="AD21" s="27" t="s">
        <v>111</v>
      </c>
      <c r="AE21" s="27" t="s">
        <v>112</v>
      </c>
      <c r="AF21" s="27" t="s">
        <v>112</v>
      </c>
      <c r="AG21" s="27" t="s">
        <v>111</v>
      </c>
      <c r="AH21" s="27" t="s">
        <v>230</v>
      </c>
      <c r="AI21" s="27" t="s">
        <v>112</v>
      </c>
      <c r="AJ21" s="27" t="s">
        <v>231</v>
      </c>
    </row>
    <row r="22" ht="76" customHeight="1" spans="1:36">
      <c r="A22" s="23">
        <v>13</v>
      </c>
      <c r="B22" s="35"/>
      <c r="C22" s="36" t="s">
        <v>251</v>
      </c>
      <c r="D22" s="34" t="s">
        <v>219</v>
      </c>
      <c r="E22" s="38" t="s">
        <v>220</v>
      </c>
      <c r="F22" s="32" t="s">
        <v>252</v>
      </c>
      <c r="G22" s="27" t="s">
        <v>253</v>
      </c>
      <c r="H22" s="27" t="s">
        <v>223</v>
      </c>
      <c r="I22" s="27" t="s">
        <v>237</v>
      </c>
      <c r="J22" s="27" t="s">
        <v>254</v>
      </c>
      <c r="K22" s="27">
        <v>1</v>
      </c>
      <c r="L22" s="27" t="s">
        <v>255</v>
      </c>
      <c r="M22" s="27">
        <v>36</v>
      </c>
      <c r="N22" s="27" t="s">
        <v>256</v>
      </c>
      <c r="O22" s="27" t="s">
        <v>257</v>
      </c>
      <c r="P22" s="27" t="s">
        <v>155</v>
      </c>
      <c r="Q22" s="27">
        <v>0.98</v>
      </c>
      <c r="R22" s="27" t="s">
        <v>107</v>
      </c>
      <c r="S22" s="27" t="s">
        <v>258</v>
      </c>
      <c r="T22" s="27" t="s">
        <v>259</v>
      </c>
      <c r="U22" s="61" t="s">
        <v>260</v>
      </c>
      <c r="V22" s="27" t="s">
        <v>164</v>
      </c>
      <c r="W22" s="64">
        <f t="shared" si="0"/>
        <v>14</v>
      </c>
      <c r="X22" s="60">
        <v>14</v>
      </c>
      <c r="Y22" s="60">
        <v>0</v>
      </c>
      <c r="Z22" s="60">
        <v>0</v>
      </c>
      <c r="AA22" s="60"/>
      <c r="AB22" s="27">
        <v>60</v>
      </c>
      <c r="AC22" s="27">
        <v>196</v>
      </c>
      <c r="AD22" s="27" t="s">
        <v>111</v>
      </c>
      <c r="AE22" s="27" t="s">
        <v>112</v>
      </c>
      <c r="AF22" s="27" t="s">
        <v>112</v>
      </c>
      <c r="AG22" s="27" t="s">
        <v>111</v>
      </c>
      <c r="AH22" s="27" t="s">
        <v>230</v>
      </c>
      <c r="AI22" s="27" t="s">
        <v>112</v>
      </c>
      <c r="AJ22" s="27" t="s">
        <v>231</v>
      </c>
    </row>
    <row r="23" ht="87" customHeight="1" spans="1:36">
      <c r="A23" s="23">
        <v>14</v>
      </c>
      <c r="B23" s="35"/>
      <c r="C23" s="36" t="s">
        <v>261</v>
      </c>
      <c r="D23" s="32" t="s">
        <v>262</v>
      </c>
      <c r="E23" s="38" t="s">
        <v>220</v>
      </c>
      <c r="F23" s="32" t="s">
        <v>263</v>
      </c>
      <c r="G23" s="27" t="s">
        <v>264</v>
      </c>
      <c r="H23" s="27" t="s">
        <v>248</v>
      </c>
      <c r="I23" s="27" t="s">
        <v>265</v>
      </c>
      <c r="J23" s="27" t="s">
        <v>266</v>
      </c>
      <c r="K23" s="27">
        <v>1</v>
      </c>
      <c r="L23" s="27" t="s">
        <v>225</v>
      </c>
      <c r="M23" s="27">
        <v>90</v>
      </c>
      <c r="N23" s="27" t="s">
        <v>267</v>
      </c>
      <c r="O23" s="27" t="s">
        <v>227</v>
      </c>
      <c r="P23" s="27" t="s">
        <v>155</v>
      </c>
      <c r="Q23" s="27">
        <v>0.98</v>
      </c>
      <c r="R23" s="27" t="s">
        <v>107</v>
      </c>
      <c r="S23" s="27" t="s">
        <v>268</v>
      </c>
      <c r="T23" s="27" t="s">
        <v>269</v>
      </c>
      <c r="U23" s="61">
        <v>18291650880</v>
      </c>
      <c r="V23" s="27" t="s">
        <v>164</v>
      </c>
      <c r="W23" s="64">
        <f t="shared" si="0"/>
        <v>23</v>
      </c>
      <c r="X23" s="60">
        <v>23</v>
      </c>
      <c r="Y23" s="60">
        <v>0</v>
      </c>
      <c r="Z23" s="60">
        <v>0</v>
      </c>
      <c r="AA23" s="60"/>
      <c r="AB23" s="27">
        <v>177</v>
      </c>
      <c r="AC23" s="27">
        <v>211</v>
      </c>
      <c r="AD23" s="27" t="s">
        <v>111</v>
      </c>
      <c r="AE23" s="27" t="s">
        <v>112</v>
      </c>
      <c r="AF23" s="27" t="s">
        <v>112</v>
      </c>
      <c r="AG23" s="27" t="s">
        <v>111</v>
      </c>
      <c r="AH23" s="27" t="s">
        <v>230</v>
      </c>
      <c r="AI23" s="27" t="s">
        <v>112</v>
      </c>
      <c r="AJ23" s="27" t="s">
        <v>231</v>
      </c>
    </row>
    <row r="24" ht="91" customHeight="1" spans="1:36">
      <c r="A24" s="23">
        <v>15</v>
      </c>
      <c r="B24" s="35"/>
      <c r="C24" s="36" t="s">
        <v>270</v>
      </c>
      <c r="D24" s="32" t="s">
        <v>271</v>
      </c>
      <c r="E24" s="38" t="s">
        <v>220</v>
      </c>
      <c r="F24" s="32" t="s">
        <v>272</v>
      </c>
      <c r="G24" s="27" t="s">
        <v>273</v>
      </c>
      <c r="H24" s="27" t="s">
        <v>274</v>
      </c>
      <c r="I24" s="27" t="s">
        <v>275</v>
      </c>
      <c r="J24" s="27" t="s">
        <v>276</v>
      </c>
      <c r="K24" s="27">
        <v>1</v>
      </c>
      <c r="L24" s="27" t="s">
        <v>225</v>
      </c>
      <c r="M24" s="27">
        <v>12</v>
      </c>
      <c r="N24" s="27" t="s">
        <v>277</v>
      </c>
      <c r="O24" s="27" t="s">
        <v>278</v>
      </c>
      <c r="P24" s="27" t="s">
        <v>155</v>
      </c>
      <c r="Q24" s="27">
        <v>0.98</v>
      </c>
      <c r="R24" s="27" t="s">
        <v>107</v>
      </c>
      <c r="S24" s="27" t="s">
        <v>279</v>
      </c>
      <c r="T24" s="27" t="s">
        <v>280</v>
      </c>
      <c r="U24" s="61">
        <v>13571486183</v>
      </c>
      <c r="V24" s="27" t="s">
        <v>164</v>
      </c>
      <c r="W24" s="64">
        <f t="shared" si="0"/>
        <v>12</v>
      </c>
      <c r="X24" s="60">
        <v>12</v>
      </c>
      <c r="Y24" s="60">
        <v>0</v>
      </c>
      <c r="Z24" s="60">
        <v>0</v>
      </c>
      <c r="AA24" s="60">
        <v>0</v>
      </c>
      <c r="AB24" s="27">
        <v>210</v>
      </c>
      <c r="AC24" s="27">
        <v>40</v>
      </c>
      <c r="AD24" s="27" t="s">
        <v>111</v>
      </c>
      <c r="AE24" s="27" t="s">
        <v>112</v>
      </c>
      <c r="AF24" s="27" t="s">
        <v>111</v>
      </c>
      <c r="AG24" s="27" t="s">
        <v>111</v>
      </c>
      <c r="AH24" s="27" t="s">
        <v>230</v>
      </c>
      <c r="AI24" s="27" t="s">
        <v>112</v>
      </c>
      <c r="AJ24" s="27" t="s">
        <v>231</v>
      </c>
    </row>
    <row r="25" ht="81" customHeight="1" spans="1:36">
      <c r="A25" s="23">
        <v>16</v>
      </c>
      <c r="B25" s="35"/>
      <c r="C25" s="36" t="s">
        <v>281</v>
      </c>
      <c r="D25" s="32" t="s">
        <v>282</v>
      </c>
      <c r="E25" s="38" t="s">
        <v>220</v>
      </c>
      <c r="F25" s="32" t="s">
        <v>263</v>
      </c>
      <c r="G25" s="27" t="s">
        <v>283</v>
      </c>
      <c r="H25" s="27" t="s">
        <v>284</v>
      </c>
      <c r="I25" s="27" t="s">
        <v>285</v>
      </c>
      <c r="J25" s="27" t="s">
        <v>266</v>
      </c>
      <c r="K25" s="27">
        <v>1</v>
      </c>
      <c r="L25" s="27" t="s">
        <v>225</v>
      </c>
      <c r="M25" s="27">
        <v>150</v>
      </c>
      <c r="N25" s="27" t="s">
        <v>267</v>
      </c>
      <c r="O25" s="27" t="s">
        <v>286</v>
      </c>
      <c r="P25" s="27" t="s">
        <v>155</v>
      </c>
      <c r="Q25" s="27">
        <v>0.98</v>
      </c>
      <c r="R25" s="27" t="s">
        <v>107</v>
      </c>
      <c r="S25" s="27" t="s">
        <v>287</v>
      </c>
      <c r="T25" s="27" t="s">
        <v>269</v>
      </c>
      <c r="U25" s="61">
        <v>18291650880</v>
      </c>
      <c r="V25" s="27" t="s">
        <v>164</v>
      </c>
      <c r="W25" s="64">
        <f t="shared" si="0"/>
        <v>120</v>
      </c>
      <c r="X25" s="60">
        <v>120</v>
      </c>
      <c r="Y25" s="60">
        <v>0</v>
      </c>
      <c r="Z25" s="60">
        <v>0</v>
      </c>
      <c r="AA25" s="60"/>
      <c r="AB25" s="27">
        <v>292</v>
      </c>
      <c r="AC25" s="27">
        <v>10</v>
      </c>
      <c r="AD25" s="27" t="s">
        <v>111</v>
      </c>
      <c r="AE25" s="27" t="s">
        <v>112</v>
      </c>
      <c r="AF25" s="27" t="s">
        <v>112</v>
      </c>
      <c r="AG25" s="27" t="s">
        <v>111</v>
      </c>
      <c r="AH25" s="27" t="s">
        <v>230</v>
      </c>
      <c r="AI25" s="27" t="s">
        <v>112</v>
      </c>
      <c r="AJ25" s="27" t="s">
        <v>231</v>
      </c>
    </row>
    <row r="26" ht="83" customHeight="1" spans="1:36">
      <c r="A26" s="23">
        <v>17</v>
      </c>
      <c r="B26" s="35"/>
      <c r="C26" s="36" t="s">
        <v>288</v>
      </c>
      <c r="D26" s="32" t="s">
        <v>289</v>
      </c>
      <c r="E26" s="38" t="s">
        <v>220</v>
      </c>
      <c r="F26" s="32" t="s">
        <v>290</v>
      </c>
      <c r="G26" s="27" t="s">
        <v>291</v>
      </c>
      <c r="H26" s="27" t="s">
        <v>248</v>
      </c>
      <c r="I26" s="27" t="s">
        <v>292</v>
      </c>
      <c r="J26" s="27" t="s">
        <v>293</v>
      </c>
      <c r="K26" s="27">
        <v>1</v>
      </c>
      <c r="L26" s="27" t="s">
        <v>225</v>
      </c>
      <c r="M26" s="27">
        <v>41</v>
      </c>
      <c r="N26" s="27" t="s">
        <v>294</v>
      </c>
      <c r="O26" s="27" t="s">
        <v>227</v>
      </c>
      <c r="P26" s="27" t="s">
        <v>155</v>
      </c>
      <c r="Q26" s="27">
        <v>0.98</v>
      </c>
      <c r="R26" s="27" t="s">
        <v>107</v>
      </c>
      <c r="S26" s="27" t="s">
        <v>295</v>
      </c>
      <c r="T26" s="27" t="s">
        <v>296</v>
      </c>
      <c r="U26" s="61">
        <v>13630209291</v>
      </c>
      <c r="V26" s="27" t="s">
        <v>164</v>
      </c>
      <c r="W26" s="64">
        <f t="shared" si="0"/>
        <v>17</v>
      </c>
      <c r="X26" s="60">
        <v>17</v>
      </c>
      <c r="Y26" s="60">
        <v>0</v>
      </c>
      <c r="Z26" s="60">
        <v>0</v>
      </c>
      <c r="AA26" s="60"/>
      <c r="AB26" s="27">
        <v>823</v>
      </c>
      <c r="AC26" s="27">
        <v>122</v>
      </c>
      <c r="AD26" s="27" t="s">
        <v>111</v>
      </c>
      <c r="AE26" s="27" t="s">
        <v>112</v>
      </c>
      <c r="AF26" s="27" t="s">
        <v>112</v>
      </c>
      <c r="AG26" s="27" t="s">
        <v>111</v>
      </c>
      <c r="AH26" s="27" t="s">
        <v>230</v>
      </c>
      <c r="AI26" s="27" t="s">
        <v>112</v>
      </c>
      <c r="AJ26" s="27" t="s">
        <v>231</v>
      </c>
    </row>
    <row r="27" ht="85" customHeight="1" spans="1:36">
      <c r="A27" s="23">
        <v>18</v>
      </c>
      <c r="B27" s="35"/>
      <c r="C27" s="36" t="s">
        <v>297</v>
      </c>
      <c r="D27" s="39" t="s">
        <v>298</v>
      </c>
      <c r="E27" s="27" t="s">
        <v>94</v>
      </c>
      <c r="F27" s="27" t="s">
        <v>299</v>
      </c>
      <c r="G27" s="27" t="s">
        <v>300</v>
      </c>
      <c r="H27" s="27" t="s">
        <v>301</v>
      </c>
      <c r="I27" s="27" t="s">
        <v>302</v>
      </c>
      <c r="J27" s="27" t="s">
        <v>303</v>
      </c>
      <c r="K27" s="27" t="s">
        <v>100</v>
      </c>
      <c r="L27" s="27" t="s">
        <v>304</v>
      </c>
      <c r="M27" s="27" t="s">
        <v>305</v>
      </c>
      <c r="N27" s="27" t="s">
        <v>306</v>
      </c>
      <c r="O27" s="27" t="s">
        <v>307</v>
      </c>
      <c r="P27" s="27" t="s">
        <v>105</v>
      </c>
      <c r="Q27" s="27" t="s">
        <v>106</v>
      </c>
      <c r="R27" s="27" t="s">
        <v>107</v>
      </c>
      <c r="S27" s="27" t="s">
        <v>185</v>
      </c>
      <c r="T27" s="27" t="s">
        <v>193</v>
      </c>
      <c r="U27" s="61">
        <v>13891660279</v>
      </c>
      <c r="V27" s="27" t="s">
        <v>164</v>
      </c>
      <c r="W27" s="64">
        <f t="shared" ref="W27:W39" si="1">SUM(X27:AA27)</f>
        <v>30</v>
      </c>
      <c r="X27" s="60">
        <v>30</v>
      </c>
      <c r="Y27" s="60"/>
      <c r="Z27" s="60"/>
      <c r="AA27" s="60"/>
      <c r="AB27" s="27">
        <v>925</v>
      </c>
      <c r="AC27" s="27">
        <v>235</v>
      </c>
      <c r="AD27" s="27" t="s">
        <v>111</v>
      </c>
      <c r="AE27" s="27" t="s">
        <v>111</v>
      </c>
      <c r="AF27" s="27" t="s">
        <v>112</v>
      </c>
      <c r="AG27" s="27" t="s">
        <v>112</v>
      </c>
      <c r="AH27" s="27" t="s">
        <v>205</v>
      </c>
      <c r="AI27" s="27" t="s">
        <v>112</v>
      </c>
      <c r="AJ27" s="27" t="s">
        <v>205</v>
      </c>
    </row>
    <row r="28" ht="79" customHeight="1" spans="1:36">
      <c r="A28" s="23">
        <v>19</v>
      </c>
      <c r="B28" s="35"/>
      <c r="C28" s="36" t="s">
        <v>308</v>
      </c>
      <c r="D28" s="34" t="s">
        <v>309</v>
      </c>
      <c r="E28" s="27" t="s">
        <v>94</v>
      </c>
      <c r="F28" s="27" t="s">
        <v>310</v>
      </c>
      <c r="G28" s="27" t="s">
        <v>311</v>
      </c>
      <c r="H28" s="27" t="s">
        <v>198</v>
      </c>
      <c r="I28" s="27" t="s">
        <v>312</v>
      </c>
      <c r="J28" s="27" t="s">
        <v>313</v>
      </c>
      <c r="K28" s="27" t="s">
        <v>100</v>
      </c>
      <c r="L28" s="27" t="s">
        <v>101</v>
      </c>
      <c r="M28" s="27" t="s">
        <v>314</v>
      </c>
      <c r="N28" s="27" t="s">
        <v>315</v>
      </c>
      <c r="O28" s="27" t="s">
        <v>316</v>
      </c>
      <c r="P28" s="27" t="s">
        <v>105</v>
      </c>
      <c r="Q28" s="27" t="s">
        <v>106</v>
      </c>
      <c r="R28" s="27" t="s">
        <v>107</v>
      </c>
      <c r="S28" s="27" t="s">
        <v>317</v>
      </c>
      <c r="T28" s="27" t="s">
        <v>318</v>
      </c>
      <c r="U28" s="61">
        <v>13891683035</v>
      </c>
      <c r="V28" s="27" t="s">
        <v>319</v>
      </c>
      <c r="W28" s="64">
        <f t="shared" si="1"/>
        <v>12</v>
      </c>
      <c r="X28" s="60">
        <v>12</v>
      </c>
      <c r="Y28" s="60">
        <v>0</v>
      </c>
      <c r="Z28" s="60">
        <v>0</v>
      </c>
      <c r="AA28" s="60">
        <v>0</v>
      </c>
      <c r="AB28" s="27">
        <v>341</v>
      </c>
      <c r="AC28" s="27">
        <v>110</v>
      </c>
      <c r="AD28" s="27" t="s">
        <v>111</v>
      </c>
      <c r="AE28" s="27" t="s">
        <v>111</v>
      </c>
      <c r="AF28" s="27" t="s">
        <v>112</v>
      </c>
      <c r="AG28" s="27" t="s">
        <v>112</v>
      </c>
      <c r="AH28" s="27" t="s">
        <v>205</v>
      </c>
      <c r="AI28" s="27" t="s">
        <v>112</v>
      </c>
      <c r="AJ28" s="27" t="s">
        <v>320</v>
      </c>
    </row>
    <row r="29" ht="78" customHeight="1" spans="1:36">
      <c r="A29" s="23">
        <v>20</v>
      </c>
      <c r="B29" s="35"/>
      <c r="C29" s="36" t="s">
        <v>321</v>
      </c>
      <c r="D29" s="27" t="s">
        <v>322</v>
      </c>
      <c r="E29" s="27" t="s">
        <v>220</v>
      </c>
      <c r="F29" s="27" t="s">
        <v>323</v>
      </c>
      <c r="G29" s="27" t="s">
        <v>324</v>
      </c>
      <c r="H29" s="27" t="s">
        <v>198</v>
      </c>
      <c r="I29" s="27" t="s">
        <v>325</v>
      </c>
      <c r="J29" s="27" t="s">
        <v>326</v>
      </c>
      <c r="K29" s="27" t="s">
        <v>100</v>
      </c>
      <c r="L29" s="27" t="s">
        <v>101</v>
      </c>
      <c r="M29" s="27" t="s">
        <v>327</v>
      </c>
      <c r="N29" s="27" t="s">
        <v>328</v>
      </c>
      <c r="O29" s="27" t="s">
        <v>329</v>
      </c>
      <c r="P29" s="27" t="s">
        <v>105</v>
      </c>
      <c r="Q29" s="27" t="s">
        <v>106</v>
      </c>
      <c r="R29" s="27" t="s">
        <v>107</v>
      </c>
      <c r="S29" s="27" t="s">
        <v>330</v>
      </c>
      <c r="T29" s="27" t="s">
        <v>331</v>
      </c>
      <c r="U29" s="61">
        <v>13571680258</v>
      </c>
      <c r="V29" s="27" t="s">
        <v>110</v>
      </c>
      <c r="W29" s="64">
        <f t="shared" si="1"/>
        <v>25</v>
      </c>
      <c r="X29" s="60">
        <v>25</v>
      </c>
      <c r="Y29" s="60">
        <v>0</v>
      </c>
      <c r="Z29" s="60">
        <v>0</v>
      </c>
      <c r="AA29" s="60">
        <v>0</v>
      </c>
      <c r="AB29" s="27">
        <v>464</v>
      </c>
      <c r="AC29" s="27">
        <v>163</v>
      </c>
      <c r="AD29" s="27" t="s">
        <v>111</v>
      </c>
      <c r="AE29" s="27" t="s">
        <v>111</v>
      </c>
      <c r="AF29" s="27" t="s">
        <v>112</v>
      </c>
      <c r="AG29" s="27" t="s">
        <v>112</v>
      </c>
      <c r="AH29" s="27" t="s">
        <v>205</v>
      </c>
      <c r="AI29" s="27" t="s">
        <v>112</v>
      </c>
      <c r="AJ29" s="27" t="s">
        <v>320</v>
      </c>
    </row>
    <row r="30" ht="75" customHeight="1" spans="1:36">
      <c r="A30" s="23">
        <v>21</v>
      </c>
      <c r="B30" s="35"/>
      <c r="C30" s="36" t="s">
        <v>332</v>
      </c>
      <c r="D30" s="27" t="s">
        <v>333</v>
      </c>
      <c r="E30" s="27" t="s">
        <v>220</v>
      </c>
      <c r="F30" s="27" t="s">
        <v>334</v>
      </c>
      <c r="G30" s="27" t="s">
        <v>335</v>
      </c>
      <c r="H30" s="27" t="s">
        <v>336</v>
      </c>
      <c r="I30" s="27" t="s">
        <v>118</v>
      </c>
      <c r="J30" s="27" t="s">
        <v>337</v>
      </c>
      <c r="K30" s="27" t="s">
        <v>100</v>
      </c>
      <c r="L30" s="27" t="s">
        <v>338</v>
      </c>
      <c r="M30" s="27" t="s">
        <v>339</v>
      </c>
      <c r="N30" s="27" t="s">
        <v>340</v>
      </c>
      <c r="O30" s="27" t="s">
        <v>341</v>
      </c>
      <c r="P30" s="27" t="s">
        <v>342</v>
      </c>
      <c r="Q30" s="27" t="s">
        <v>215</v>
      </c>
      <c r="R30" s="27" t="s">
        <v>107</v>
      </c>
      <c r="S30" s="27" t="s">
        <v>343</v>
      </c>
      <c r="T30" s="27" t="s">
        <v>344</v>
      </c>
      <c r="U30" s="61">
        <v>13892645703</v>
      </c>
      <c r="V30" s="27" t="s">
        <v>345</v>
      </c>
      <c r="W30" s="64">
        <f t="shared" si="1"/>
        <v>17.5</v>
      </c>
      <c r="X30" s="60">
        <v>17.5</v>
      </c>
      <c r="Y30" s="60"/>
      <c r="Z30" s="60"/>
      <c r="AA30" s="60"/>
      <c r="AB30" s="27">
        <v>70</v>
      </c>
      <c r="AC30" s="27">
        <v>220</v>
      </c>
      <c r="AD30" s="27" t="s">
        <v>111</v>
      </c>
      <c r="AE30" s="27" t="s">
        <v>111</v>
      </c>
      <c r="AF30" s="27" t="s">
        <v>112</v>
      </c>
      <c r="AG30" s="27" t="s">
        <v>112</v>
      </c>
      <c r="AH30" s="27" t="s">
        <v>346</v>
      </c>
      <c r="AI30" s="27" t="s">
        <v>112</v>
      </c>
      <c r="AJ30" s="27" t="s">
        <v>347</v>
      </c>
    </row>
    <row r="31" ht="78" customHeight="1" spans="1:36">
      <c r="A31" s="23">
        <v>22</v>
      </c>
      <c r="B31" s="35"/>
      <c r="C31" s="36" t="s">
        <v>348</v>
      </c>
      <c r="D31" s="27" t="s">
        <v>349</v>
      </c>
      <c r="E31" s="27" t="s">
        <v>94</v>
      </c>
      <c r="F31" s="27" t="s">
        <v>350</v>
      </c>
      <c r="G31" s="27" t="s">
        <v>351</v>
      </c>
      <c r="H31" s="27" t="s">
        <v>352</v>
      </c>
      <c r="I31" s="27" t="s">
        <v>353</v>
      </c>
      <c r="J31" s="27" t="s">
        <v>354</v>
      </c>
      <c r="K31" s="27" t="s">
        <v>150</v>
      </c>
      <c r="L31" s="27" t="s">
        <v>355</v>
      </c>
      <c r="M31" s="27" t="s">
        <v>356</v>
      </c>
      <c r="N31" s="27" t="s">
        <v>357</v>
      </c>
      <c r="O31" s="27" t="s">
        <v>358</v>
      </c>
      <c r="P31" s="27" t="s">
        <v>359</v>
      </c>
      <c r="Q31" s="27">
        <v>0.95</v>
      </c>
      <c r="R31" s="27" t="s">
        <v>107</v>
      </c>
      <c r="S31" s="27" t="s">
        <v>350</v>
      </c>
      <c r="T31" s="27" t="s">
        <v>360</v>
      </c>
      <c r="U31" s="61" t="s">
        <v>361</v>
      </c>
      <c r="V31" s="27" t="s">
        <v>362</v>
      </c>
      <c r="W31" s="64">
        <f t="shared" si="1"/>
        <v>40</v>
      </c>
      <c r="X31" s="60">
        <v>40</v>
      </c>
      <c r="Y31" s="60"/>
      <c r="Z31" s="60"/>
      <c r="AA31" s="60"/>
      <c r="AB31" s="27">
        <v>595</v>
      </c>
      <c r="AC31" s="27">
        <v>158</v>
      </c>
      <c r="AD31" s="27" t="s">
        <v>111</v>
      </c>
      <c r="AE31" s="27" t="s">
        <v>111</v>
      </c>
      <c r="AF31" s="27" t="s">
        <v>111</v>
      </c>
      <c r="AG31" s="27" t="s">
        <v>111</v>
      </c>
      <c r="AH31" s="27"/>
      <c r="AI31" s="27" t="s">
        <v>112</v>
      </c>
      <c r="AJ31" s="27" t="s">
        <v>363</v>
      </c>
    </row>
    <row r="32" ht="75" customHeight="1" spans="1:36">
      <c r="A32" s="23">
        <v>23</v>
      </c>
      <c r="B32" s="35"/>
      <c r="C32" s="36" t="s">
        <v>364</v>
      </c>
      <c r="D32" s="27" t="s">
        <v>365</v>
      </c>
      <c r="E32" s="27" t="s">
        <v>94</v>
      </c>
      <c r="F32" s="27" t="s">
        <v>366</v>
      </c>
      <c r="G32" s="27" t="s">
        <v>367</v>
      </c>
      <c r="H32" s="27" t="s">
        <v>368</v>
      </c>
      <c r="I32" s="27" t="s">
        <v>353</v>
      </c>
      <c r="J32" s="27" t="s">
        <v>354</v>
      </c>
      <c r="K32" s="27" t="s">
        <v>150</v>
      </c>
      <c r="L32" s="27" t="s">
        <v>355</v>
      </c>
      <c r="M32" s="27" t="s">
        <v>356</v>
      </c>
      <c r="N32" s="27" t="s">
        <v>357</v>
      </c>
      <c r="O32" s="27" t="s">
        <v>369</v>
      </c>
      <c r="P32" s="27" t="s">
        <v>370</v>
      </c>
      <c r="Q32" s="27">
        <v>0.95</v>
      </c>
      <c r="R32" s="27" t="s">
        <v>107</v>
      </c>
      <c r="S32" s="27" t="s">
        <v>371</v>
      </c>
      <c r="T32" s="27" t="s">
        <v>372</v>
      </c>
      <c r="U32" s="61">
        <v>13891657954</v>
      </c>
      <c r="V32" s="27" t="s">
        <v>362</v>
      </c>
      <c r="W32" s="64">
        <f t="shared" si="1"/>
        <v>30</v>
      </c>
      <c r="X32" s="60">
        <v>30</v>
      </c>
      <c r="Y32" s="60"/>
      <c r="Z32" s="60"/>
      <c r="AA32" s="60"/>
      <c r="AB32" s="27">
        <v>670</v>
      </c>
      <c r="AC32" s="27">
        <v>198</v>
      </c>
      <c r="AD32" s="27" t="s">
        <v>111</v>
      </c>
      <c r="AE32" s="27" t="s">
        <v>111</v>
      </c>
      <c r="AF32" s="27" t="s">
        <v>111</v>
      </c>
      <c r="AG32" s="27" t="s">
        <v>111</v>
      </c>
      <c r="AH32" s="27"/>
      <c r="AI32" s="27" t="s">
        <v>112</v>
      </c>
      <c r="AJ32" s="27" t="s">
        <v>363</v>
      </c>
    </row>
    <row r="33" ht="93" customHeight="1" spans="1:36">
      <c r="A33" s="23">
        <v>24</v>
      </c>
      <c r="B33" s="35"/>
      <c r="C33" s="36" t="s">
        <v>373</v>
      </c>
      <c r="D33" s="27" t="s">
        <v>374</v>
      </c>
      <c r="E33" s="27" t="s">
        <v>94</v>
      </c>
      <c r="F33" s="27" t="s">
        <v>350</v>
      </c>
      <c r="G33" s="33" t="s">
        <v>375</v>
      </c>
      <c r="H33" s="27"/>
      <c r="I33" s="27"/>
      <c r="J33" s="27"/>
      <c r="K33" s="27"/>
      <c r="L33" s="27"/>
      <c r="M33" s="27"/>
      <c r="N33" s="27"/>
      <c r="O33" s="27"/>
      <c r="P33" s="27"/>
      <c r="Q33" s="27"/>
      <c r="R33" s="27" t="s">
        <v>107</v>
      </c>
      <c r="S33" s="27" t="s">
        <v>350</v>
      </c>
      <c r="T33" s="27" t="s">
        <v>360</v>
      </c>
      <c r="U33" s="61" t="s">
        <v>361</v>
      </c>
      <c r="V33" s="36" t="s">
        <v>376</v>
      </c>
      <c r="W33" s="64"/>
      <c r="X33" s="60">
        <v>41.2</v>
      </c>
      <c r="Y33" s="60"/>
      <c r="Z33" s="60"/>
      <c r="AA33" s="60"/>
      <c r="AB33" s="27">
        <v>474</v>
      </c>
      <c r="AC33" s="27">
        <v>152</v>
      </c>
      <c r="AD33" s="27"/>
      <c r="AE33" s="27"/>
      <c r="AF33" s="27"/>
      <c r="AG33" s="27"/>
      <c r="AH33" s="27"/>
      <c r="AI33" s="27"/>
      <c r="AJ33" s="27"/>
    </row>
    <row r="34" ht="75" customHeight="1" spans="1:36">
      <c r="A34" s="23">
        <v>25</v>
      </c>
      <c r="B34" s="35"/>
      <c r="C34" s="26" t="s">
        <v>377</v>
      </c>
      <c r="D34" s="40" t="s">
        <v>378</v>
      </c>
      <c r="E34" s="26" t="s">
        <v>94</v>
      </c>
      <c r="F34" s="26" t="s">
        <v>379</v>
      </c>
      <c r="G34" s="26" t="s">
        <v>380</v>
      </c>
      <c r="H34" s="26" t="s">
        <v>248</v>
      </c>
      <c r="I34" s="32" t="s">
        <v>381</v>
      </c>
      <c r="J34" s="32" t="s">
        <v>134</v>
      </c>
      <c r="K34" s="32" t="s">
        <v>100</v>
      </c>
      <c r="L34" s="32" t="s">
        <v>135</v>
      </c>
      <c r="M34" s="32" t="s">
        <v>382</v>
      </c>
      <c r="N34" s="32" t="s">
        <v>383</v>
      </c>
      <c r="O34" s="32" t="s">
        <v>384</v>
      </c>
      <c r="P34" s="32" t="s">
        <v>385</v>
      </c>
      <c r="Q34" s="32" t="s">
        <v>140</v>
      </c>
      <c r="R34" s="26" t="s">
        <v>386</v>
      </c>
      <c r="S34" s="26" t="s">
        <v>387</v>
      </c>
      <c r="T34" s="26" t="s">
        <v>388</v>
      </c>
      <c r="U34" s="65">
        <v>18729628845</v>
      </c>
      <c r="V34" s="26" t="s">
        <v>389</v>
      </c>
      <c r="W34" s="64">
        <f>SUM(X34:AA34)</f>
        <v>15</v>
      </c>
      <c r="X34" s="23">
        <v>15</v>
      </c>
      <c r="Y34" s="79"/>
      <c r="Z34" s="79"/>
      <c r="AA34" s="79"/>
      <c r="AB34" s="23">
        <v>223</v>
      </c>
      <c r="AC34" s="23">
        <v>207</v>
      </c>
      <c r="AD34" s="23" t="s">
        <v>111</v>
      </c>
      <c r="AE34" s="23" t="s">
        <v>111</v>
      </c>
      <c r="AF34" s="23" t="s">
        <v>112</v>
      </c>
      <c r="AG34" s="23" t="s">
        <v>112</v>
      </c>
      <c r="AH34" s="32" t="s">
        <v>390</v>
      </c>
      <c r="AI34" s="32" t="s">
        <v>112</v>
      </c>
      <c r="AJ34" s="32" t="s">
        <v>391</v>
      </c>
    </row>
    <row r="35" ht="75" customHeight="1" spans="1:36">
      <c r="A35" s="23">
        <v>26</v>
      </c>
      <c r="B35" s="35"/>
      <c r="C35" s="26" t="s">
        <v>392</v>
      </c>
      <c r="D35" s="40" t="s">
        <v>393</v>
      </c>
      <c r="E35" s="26" t="s">
        <v>94</v>
      </c>
      <c r="F35" s="26" t="s">
        <v>394</v>
      </c>
      <c r="G35" s="33" t="s">
        <v>395</v>
      </c>
      <c r="H35" s="26"/>
      <c r="I35" s="32"/>
      <c r="J35" s="32"/>
      <c r="K35" s="32"/>
      <c r="L35" s="32"/>
      <c r="M35" s="32"/>
      <c r="N35" s="32"/>
      <c r="O35" s="32"/>
      <c r="P35" s="32"/>
      <c r="Q35" s="32"/>
      <c r="R35" s="26" t="s">
        <v>386</v>
      </c>
      <c r="S35" s="26" t="s">
        <v>396</v>
      </c>
      <c r="T35" s="66" t="s">
        <v>397</v>
      </c>
      <c r="U35" s="67">
        <v>13772848107</v>
      </c>
      <c r="V35" s="26" t="s">
        <v>389</v>
      </c>
      <c r="W35" s="64">
        <v>30</v>
      </c>
      <c r="X35" s="23">
        <v>30</v>
      </c>
      <c r="Y35" s="79"/>
      <c r="Z35" s="79"/>
      <c r="AA35" s="79"/>
      <c r="AB35" s="23">
        <v>153</v>
      </c>
      <c r="AC35" s="23">
        <v>143</v>
      </c>
      <c r="AD35" s="23"/>
      <c r="AE35" s="23"/>
      <c r="AF35" s="23"/>
      <c r="AG35" s="23"/>
      <c r="AH35" s="32"/>
      <c r="AI35" s="32"/>
      <c r="AJ35" s="32"/>
    </row>
    <row r="36" ht="57" customHeight="1" spans="1:36">
      <c r="A36" s="23">
        <v>27</v>
      </c>
      <c r="B36" s="35"/>
      <c r="C36" s="36" t="s">
        <v>398</v>
      </c>
      <c r="D36" s="36" t="s">
        <v>399</v>
      </c>
      <c r="E36" s="26" t="s">
        <v>94</v>
      </c>
      <c r="F36" s="26" t="s">
        <v>400</v>
      </c>
      <c r="G36" s="33" t="s">
        <v>401</v>
      </c>
      <c r="H36" s="32"/>
      <c r="I36" s="26"/>
      <c r="J36" s="26"/>
      <c r="K36" s="55"/>
      <c r="L36" s="26"/>
      <c r="M36" s="26"/>
      <c r="N36" s="26"/>
      <c r="O36" s="32"/>
      <c r="P36" s="26"/>
      <c r="Q36" s="55"/>
      <c r="R36" s="26" t="s">
        <v>386</v>
      </c>
      <c r="S36" s="26" t="s">
        <v>386</v>
      </c>
      <c r="T36" s="26"/>
      <c r="U36" s="65"/>
      <c r="V36" s="26" t="s">
        <v>389</v>
      </c>
      <c r="W36" s="64">
        <v>100</v>
      </c>
      <c r="X36" s="68">
        <v>100</v>
      </c>
      <c r="Y36" s="80">
        <v>0</v>
      </c>
      <c r="Z36" s="80">
        <v>0</v>
      </c>
      <c r="AA36" s="80">
        <v>0</v>
      </c>
      <c r="AB36" s="26">
        <v>165</v>
      </c>
      <c r="AC36" s="26">
        <v>165</v>
      </c>
      <c r="AD36" s="38" t="s">
        <v>111</v>
      </c>
      <c r="AE36" s="38" t="s">
        <v>112</v>
      </c>
      <c r="AF36" s="38" t="s">
        <v>112</v>
      </c>
      <c r="AG36" s="38" t="s">
        <v>111</v>
      </c>
      <c r="AH36" s="26" t="s">
        <v>230</v>
      </c>
      <c r="AI36" s="23" t="s">
        <v>112</v>
      </c>
      <c r="AJ36" s="26" t="s">
        <v>402</v>
      </c>
    </row>
    <row r="37" ht="84" customHeight="1" spans="1:36">
      <c r="A37" s="23">
        <v>28</v>
      </c>
      <c r="B37" s="35"/>
      <c r="C37" s="41" t="s">
        <v>403</v>
      </c>
      <c r="D37" s="40" t="s">
        <v>404</v>
      </c>
      <c r="E37" s="27" t="s">
        <v>94</v>
      </c>
      <c r="F37" s="26" t="s">
        <v>405</v>
      </c>
      <c r="G37" s="42" t="s">
        <v>406</v>
      </c>
      <c r="H37" s="32" t="s">
        <v>236</v>
      </c>
      <c r="I37" s="26" t="s">
        <v>407</v>
      </c>
      <c r="J37" s="26" t="s">
        <v>408</v>
      </c>
      <c r="K37" s="32" t="s">
        <v>100</v>
      </c>
      <c r="L37" s="32" t="s">
        <v>135</v>
      </c>
      <c r="M37" s="26"/>
      <c r="N37" s="26" t="s">
        <v>409</v>
      </c>
      <c r="O37" s="27" t="s">
        <v>410</v>
      </c>
      <c r="P37" s="26" t="s">
        <v>411</v>
      </c>
      <c r="Q37" s="55">
        <v>0.98</v>
      </c>
      <c r="R37" s="26" t="s">
        <v>107</v>
      </c>
      <c r="S37" s="26" t="s">
        <v>412</v>
      </c>
      <c r="T37" s="26" t="s">
        <v>168</v>
      </c>
      <c r="U37" s="65">
        <v>18009165815</v>
      </c>
      <c r="V37" s="26" t="s">
        <v>389</v>
      </c>
      <c r="W37" s="64">
        <f>SUM(X37:AA37)</f>
        <v>90</v>
      </c>
      <c r="X37" s="68">
        <v>90</v>
      </c>
      <c r="Y37" s="80"/>
      <c r="Z37" s="80"/>
      <c r="AA37" s="80"/>
      <c r="AB37" s="26">
        <v>808</v>
      </c>
      <c r="AC37" s="26">
        <v>149</v>
      </c>
      <c r="AD37" s="27" t="s">
        <v>111</v>
      </c>
      <c r="AE37" s="27" t="s">
        <v>111</v>
      </c>
      <c r="AF37" s="27" t="s">
        <v>112</v>
      </c>
      <c r="AG37" s="27" t="s">
        <v>111</v>
      </c>
      <c r="AH37" s="27" t="s">
        <v>230</v>
      </c>
      <c r="AI37" s="27" t="s">
        <v>112</v>
      </c>
      <c r="AJ37" s="26"/>
    </row>
    <row r="38" ht="82" customHeight="1" spans="1:36">
      <c r="A38" s="23">
        <v>29</v>
      </c>
      <c r="B38" s="35"/>
      <c r="C38" s="41" t="s">
        <v>413</v>
      </c>
      <c r="D38" s="40" t="s">
        <v>414</v>
      </c>
      <c r="E38" s="26" t="s">
        <v>94</v>
      </c>
      <c r="F38" s="26" t="s">
        <v>415</v>
      </c>
      <c r="G38" s="26" t="s">
        <v>416</v>
      </c>
      <c r="H38" s="26" t="s">
        <v>248</v>
      </c>
      <c r="I38" s="32" t="s">
        <v>381</v>
      </c>
      <c r="J38" s="32" t="s">
        <v>134</v>
      </c>
      <c r="K38" s="32" t="s">
        <v>100</v>
      </c>
      <c r="L38" s="32" t="s">
        <v>135</v>
      </c>
      <c r="M38" s="32" t="s">
        <v>417</v>
      </c>
      <c r="N38" s="32" t="s">
        <v>383</v>
      </c>
      <c r="O38" s="32" t="s">
        <v>418</v>
      </c>
      <c r="P38" s="32" t="s">
        <v>385</v>
      </c>
      <c r="Q38" s="32" t="s">
        <v>140</v>
      </c>
      <c r="R38" s="26" t="s">
        <v>386</v>
      </c>
      <c r="S38" s="26" t="s">
        <v>419</v>
      </c>
      <c r="T38" s="26" t="s">
        <v>420</v>
      </c>
      <c r="U38" s="65">
        <v>18791618361</v>
      </c>
      <c r="V38" s="26" t="s">
        <v>389</v>
      </c>
      <c r="W38" s="23">
        <v>12</v>
      </c>
      <c r="X38" s="23">
        <v>12</v>
      </c>
      <c r="Y38" s="79"/>
      <c r="Z38" s="79"/>
      <c r="AA38" s="79"/>
      <c r="AB38" s="23">
        <v>265</v>
      </c>
      <c r="AC38" s="23">
        <v>253</v>
      </c>
      <c r="AD38" s="27" t="s">
        <v>111</v>
      </c>
      <c r="AE38" s="27" t="s">
        <v>111</v>
      </c>
      <c r="AF38" s="27" t="s">
        <v>111</v>
      </c>
      <c r="AG38" s="27" t="s">
        <v>111</v>
      </c>
      <c r="AH38" s="27" t="s">
        <v>230</v>
      </c>
      <c r="AI38" s="27" t="s">
        <v>112</v>
      </c>
      <c r="AJ38" s="27"/>
    </row>
    <row r="39" ht="84" customHeight="1" spans="1:36">
      <c r="A39" s="23">
        <v>30</v>
      </c>
      <c r="B39" s="35"/>
      <c r="C39" s="36" t="s">
        <v>421</v>
      </c>
      <c r="D39" s="34" t="s">
        <v>422</v>
      </c>
      <c r="E39" s="27" t="s">
        <v>94</v>
      </c>
      <c r="F39" s="27" t="s">
        <v>423</v>
      </c>
      <c r="G39" s="27" t="s">
        <v>424</v>
      </c>
      <c r="H39" s="27" t="s">
        <v>248</v>
      </c>
      <c r="I39" s="27" t="s">
        <v>425</v>
      </c>
      <c r="J39" s="27" t="s">
        <v>426</v>
      </c>
      <c r="K39" s="27" t="s">
        <v>427</v>
      </c>
      <c r="L39" s="27" t="s">
        <v>151</v>
      </c>
      <c r="M39" s="27" t="s">
        <v>428</v>
      </c>
      <c r="N39" s="27" t="s">
        <v>429</v>
      </c>
      <c r="O39" s="27" t="s">
        <v>430</v>
      </c>
      <c r="P39" s="27" t="s">
        <v>431</v>
      </c>
      <c r="Q39" s="27">
        <v>0.95</v>
      </c>
      <c r="R39" s="27" t="s">
        <v>107</v>
      </c>
      <c r="S39" s="27" t="s">
        <v>432</v>
      </c>
      <c r="T39" s="27" t="s">
        <v>433</v>
      </c>
      <c r="U39" s="61">
        <v>15319320929</v>
      </c>
      <c r="V39" s="27" t="s">
        <v>255</v>
      </c>
      <c r="W39" s="64">
        <f>SUM(X39:AA39)</f>
        <v>60</v>
      </c>
      <c r="X39" s="60">
        <v>60</v>
      </c>
      <c r="Y39" s="60"/>
      <c r="Z39" s="60"/>
      <c r="AA39" s="60"/>
      <c r="AB39" s="27">
        <v>480</v>
      </c>
      <c r="AC39" s="27">
        <v>158</v>
      </c>
      <c r="AD39" s="27" t="s">
        <v>111</v>
      </c>
      <c r="AE39" s="27" t="s">
        <v>111</v>
      </c>
      <c r="AF39" s="27" t="s">
        <v>112</v>
      </c>
      <c r="AG39" s="27" t="s">
        <v>111</v>
      </c>
      <c r="AH39" s="27"/>
      <c r="AI39" s="27" t="s">
        <v>112</v>
      </c>
      <c r="AJ39" s="27" t="s">
        <v>363</v>
      </c>
    </row>
    <row r="40" ht="96" customHeight="1" spans="1:36">
      <c r="A40" s="23">
        <v>31</v>
      </c>
      <c r="B40" s="35"/>
      <c r="C40" s="36" t="s">
        <v>434</v>
      </c>
      <c r="D40" s="36" t="s">
        <v>435</v>
      </c>
      <c r="E40" s="27" t="s">
        <v>436</v>
      </c>
      <c r="F40" s="26" t="s">
        <v>437</v>
      </c>
      <c r="G40" s="33" t="s">
        <v>438</v>
      </c>
      <c r="H40" s="43"/>
      <c r="I40" s="27"/>
      <c r="J40" s="27"/>
      <c r="K40" s="32"/>
      <c r="L40" s="32"/>
      <c r="M40" s="43"/>
      <c r="N40" s="27"/>
      <c r="O40" s="32"/>
      <c r="P40" s="32"/>
      <c r="Q40" s="54"/>
      <c r="R40" s="27" t="s">
        <v>107</v>
      </c>
      <c r="S40" s="32" t="s">
        <v>439</v>
      </c>
      <c r="T40" s="32" t="s">
        <v>193</v>
      </c>
      <c r="U40" s="62">
        <v>13891660279</v>
      </c>
      <c r="V40" s="32" t="s">
        <v>389</v>
      </c>
      <c r="W40" s="64">
        <f>SUM(X40:AA40)</f>
        <v>15</v>
      </c>
      <c r="X40" s="26">
        <v>15</v>
      </c>
      <c r="Y40" s="27"/>
      <c r="Z40" s="27"/>
      <c r="AA40" s="27"/>
      <c r="AB40" s="38">
        <v>810</v>
      </c>
      <c r="AC40" s="38">
        <v>120</v>
      </c>
      <c r="AD40" s="38" t="s">
        <v>111</v>
      </c>
      <c r="AE40" s="38" t="s">
        <v>111</v>
      </c>
      <c r="AF40" s="38" t="s">
        <v>112</v>
      </c>
      <c r="AG40" s="38" t="s">
        <v>112</v>
      </c>
      <c r="AH40" s="32" t="s">
        <v>205</v>
      </c>
      <c r="AI40" s="38" t="s">
        <v>112</v>
      </c>
      <c r="AJ40" s="32" t="s">
        <v>320</v>
      </c>
    </row>
    <row r="41" ht="174" customHeight="1" spans="1:36">
      <c r="A41" s="23">
        <v>32</v>
      </c>
      <c r="B41" s="35"/>
      <c r="C41" s="36" t="s">
        <v>440</v>
      </c>
      <c r="D41" s="36" t="s">
        <v>441</v>
      </c>
      <c r="E41" s="38" t="s">
        <v>94</v>
      </c>
      <c r="F41" s="32" t="s">
        <v>299</v>
      </c>
      <c r="G41" s="33" t="s">
        <v>442</v>
      </c>
      <c r="H41" s="32"/>
      <c r="I41" s="32"/>
      <c r="J41" s="32"/>
      <c r="K41" s="32"/>
      <c r="L41" s="32"/>
      <c r="M41" s="32"/>
      <c r="N41" s="32"/>
      <c r="O41" s="32"/>
      <c r="P41" s="32"/>
      <c r="Q41" s="32"/>
      <c r="R41" s="27" t="s">
        <v>107</v>
      </c>
      <c r="S41" s="32" t="s">
        <v>185</v>
      </c>
      <c r="T41" s="32" t="s">
        <v>193</v>
      </c>
      <c r="U41" s="62">
        <v>13891660279</v>
      </c>
      <c r="V41" s="32" t="s">
        <v>389</v>
      </c>
      <c r="W41" s="64">
        <f>SUM(X41:AA41)</f>
        <v>150</v>
      </c>
      <c r="X41" s="32">
        <v>150</v>
      </c>
      <c r="Y41" s="32"/>
      <c r="Z41" s="32"/>
      <c r="AA41" s="32"/>
      <c r="AB41" s="32">
        <v>306</v>
      </c>
      <c r="AC41" s="32">
        <v>306</v>
      </c>
      <c r="AD41" s="32" t="s">
        <v>111</v>
      </c>
      <c r="AE41" s="32" t="s">
        <v>111</v>
      </c>
      <c r="AF41" s="32" t="s">
        <v>112</v>
      </c>
      <c r="AG41" s="32" t="s">
        <v>111</v>
      </c>
      <c r="AH41" s="27"/>
      <c r="AI41" s="27"/>
      <c r="AJ41" s="27"/>
    </row>
    <row r="42" ht="32" customHeight="1" spans="1:36">
      <c r="A42" s="23"/>
      <c r="B42" s="30" t="s">
        <v>443</v>
      </c>
      <c r="C42" s="31"/>
      <c r="D42" s="26"/>
      <c r="E42" s="27"/>
      <c r="F42" s="27"/>
      <c r="G42" s="27"/>
      <c r="H42" s="27"/>
      <c r="I42" s="27"/>
      <c r="J42" s="27"/>
      <c r="K42" s="27"/>
      <c r="L42" s="27"/>
      <c r="M42" s="27"/>
      <c r="N42" s="27"/>
      <c r="O42" s="27"/>
      <c r="P42" s="27"/>
      <c r="Q42" s="27"/>
      <c r="R42" s="27"/>
      <c r="S42" s="27"/>
      <c r="T42" s="27"/>
      <c r="U42" s="61"/>
      <c r="V42" s="27"/>
      <c r="W42" s="60">
        <f>SUM(W43:W51)</f>
        <v>1830</v>
      </c>
      <c r="X42" s="60">
        <f>SUM(X43:X51)</f>
        <v>1740</v>
      </c>
      <c r="Y42" s="60">
        <f>SUM(Y43:Y51)</f>
        <v>90</v>
      </c>
      <c r="Z42" s="60">
        <f>SUM(Z43:Z51)</f>
        <v>0</v>
      </c>
      <c r="AA42" s="60">
        <f>SUM(AA43:AA51)</f>
        <v>0</v>
      </c>
      <c r="AB42" s="27"/>
      <c r="AC42" s="27"/>
      <c r="AD42" s="27"/>
      <c r="AE42" s="27"/>
      <c r="AF42" s="27"/>
      <c r="AG42" s="27"/>
      <c r="AH42" s="27"/>
      <c r="AI42" s="27"/>
      <c r="AJ42" s="27"/>
    </row>
    <row r="43" ht="87" customHeight="1" spans="1:36">
      <c r="A43" s="23">
        <v>1</v>
      </c>
      <c r="B43" s="35"/>
      <c r="C43" s="36" t="s">
        <v>444</v>
      </c>
      <c r="D43" s="34" t="s">
        <v>445</v>
      </c>
      <c r="E43" s="32" t="s">
        <v>94</v>
      </c>
      <c r="F43" s="32" t="s">
        <v>323</v>
      </c>
      <c r="G43" s="34" t="s">
        <v>446</v>
      </c>
      <c r="H43" s="32" t="s">
        <v>198</v>
      </c>
      <c r="I43" s="32" t="s">
        <v>447</v>
      </c>
      <c r="J43" s="32" t="s">
        <v>448</v>
      </c>
      <c r="K43" s="32" t="s">
        <v>100</v>
      </c>
      <c r="L43" s="32" t="s">
        <v>101</v>
      </c>
      <c r="M43" s="32" t="s">
        <v>449</v>
      </c>
      <c r="N43" s="32" t="s">
        <v>450</v>
      </c>
      <c r="O43" s="32" t="s">
        <v>329</v>
      </c>
      <c r="P43" s="32" t="s">
        <v>105</v>
      </c>
      <c r="Q43" s="32" t="s">
        <v>106</v>
      </c>
      <c r="R43" s="32" t="s">
        <v>451</v>
      </c>
      <c r="S43" s="32" t="s">
        <v>330</v>
      </c>
      <c r="T43" s="32" t="s">
        <v>331</v>
      </c>
      <c r="U43" s="62">
        <v>13571680258</v>
      </c>
      <c r="V43" s="32" t="s">
        <v>452</v>
      </c>
      <c r="W43" s="64">
        <f t="shared" ref="W43:W51" si="2">SUM(X43:AA43)</f>
        <v>280</v>
      </c>
      <c r="X43" s="32">
        <v>280</v>
      </c>
      <c r="Y43" s="75">
        <v>0</v>
      </c>
      <c r="Z43" s="75">
        <v>0</v>
      </c>
      <c r="AA43" s="75">
        <v>0</v>
      </c>
      <c r="AB43" s="38">
        <v>464</v>
      </c>
      <c r="AC43" s="38">
        <v>163</v>
      </c>
      <c r="AD43" s="38" t="s">
        <v>111</v>
      </c>
      <c r="AE43" s="38" t="s">
        <v>111</v>
      </c>
      <c r="AF43" s="38" t="s">
        <v>112</v>
      </c>
      <c r="AG43" s="38" t="s">
        <v>112</v>
      </c>
      <c r="AH43" s="32" t="s">
        <v>205</v>
      </c>
      <c r="AI43" s="38" t="s">
        <v>112</v>
      </c>
      <c r="AJ43" s="32" t="s">
        <v>320</v>
      </c>
    </row>
    <row r="44" ht="85" customHeight="1" spans="1:36">
      <c r="A44" s="23">
        <v>2</v>
      </c>
      <c r="B44" s="35"/>
      <c r="C44" s="36" t="s">
        <v>453</v>
      </c>
      <c r="D44" s="36" t="s">
        <v>454</v>
      </c>
      <c r="E44" s="36" t="s">
        <v>94</v>
      </c>
      <c r="F44" s="36" t="s">
        <v>455</v>
      </c>
      <c r="G44" s="40" t="s">
        <v>456</v>
      </c>
      <c r="H44" s="26" t="s">
        <v>457</v>
      </c>
      <c r="I44" s="32" t="s">
        <v>458</v>
      </c>
      <c r="J44" s="36" t="s">
        <v>134</v>
      </c>
      <c r="K44" s="36" t="s">
        <v>100</v>
      </c>
      <c r="L44" s="36" t="s">
        <v>135</v>
      </c>
      <c r="M44" s="32" t="s">
        <v>459</v>
      </c>
      <c r="N44" s="32" t="s">
        <v>460</v>
      </c>
      <c r="O44" s="36" t="s">
        <v>461</v>
      </c>
      <c r="P44" s="32" t="s">
        <v>462</v>
      </c>
      <c r="Q44" s="36" t="s">
        <v>140</v>
      </c>
      <c r="R44" s="32" t="s">
        <v>451</v>
      </c>
      <c r="S44" s="36" t="s">
        <v>463</v>
      </c>
      <c r="T44" s="36" t="s">
        <v>464</v>
      </c>
      <c r="U44" s="69">
        <v>18220780100</v>
      </c>
      <c r="V44" s="32" t="s">
        <v>452</v>
      </c>
      <c r="W44" s="64">
        <f t="shared" si="2"/>
        <v>350</v>
      </c>
      <c r="X44" s="36">
        <v>350</v>
      </c>
      <c r="Y44" s="36"/>
      <c r="Z44" s="36"/>
      <c r="AA44" s="36"/>
      <c r="AB44" s="36">
        <v>293</v>
      </c>
      <c r="AC44" s="36">
        <v>262</v>
      </c>
      <c r="AD44" s="36" t="s">
        <v>111</v>
      </c>
      <c r="AE44" s="36" t="s">
        <v>111</v>
      </c>
      <c r="AF44" s="36" t="s">
        <v>112</v>
      </c>
      <c r="AG44" s="36" t="s">
        <v>112</v>
      </c>
      <c r="AH44" s="32" t="s">
        <v>390</v>
      </c>
      <c r="AI44" s="32" t="s">
        <v>112</v>
      </c>
      <c r="AJ44" s="32" t="s">
        <v>391</v>
      </c>
    </row>
    <row r="45" ht="88" customHeight="1" spans="1:36">
      <c r="A45" s="23">
        <v>3</v>
      </c>
      <c r="B45" s="35"/>
      <c r="C45" s="36" t="s">
        <v>465</v>
      </c>
      <c r="D45" s="36" t="s">
        <v>466</v>
      </c>
      <c r="E45" s="26" t="s">
        <v>94</v>
      </c>
      <c r="F45" s="26" t="s">
        <v>379</v>
      </c>
      <c r="G45" s="40" t="s">
        <v>467</v>
      </c>
      <c r="H45" s="26" t="s">
        <v>457</v>
      </c>
      <c r="I45" s="32" t="s">
        <v>468</v>
      </c>
      <c r="J45" s="32" t="s">
        <v>134</v>
      </c>
      <c r="K45" s="32" t="s">
        <v>100</v>
      </c>
      <c r="L45" s="32" t="s">
        <v>135</v>
      </c>
      <c r="M45" s="32" t="s">
        <v>469</v>
      </c>
      <c r="N45" s="32" t="s">
        <v>470</v>
      </c>
      <c r="O45" s="36" t="s">
        <v>471</v>
      </c>
      <c r="P45" s="32" t="s">
        <v>462</v>
      </c>
      <c r="Q45" s="32" t="s">
        <v>140</v>
      </c>
      <c r="R45" s="32" t="s">
        <v>451</v>
      </c>
      <c r="S45" s="26" t="s">
        <v>387</v>
      </c>
      <c r="T45" s="26" t="s">
        <v>388</v>
      </c>
      <c r="U45" s="65">
        <v>18729628845</v>
      </c>
      <c r="V45" s="32" t="s">
        <v>452</v>
      </c>
      <c r="W45" s="64">
        <f t="shared" si="2"/>
        <v>280</v>
      </c>
      <c r="X45" s="23">
        <v>280</v>
      </c>
      <c r="Y45" s="23"/>
      <c r="Z45" s="23"/>
      <c r="AA45" s="23"/>
      <c r="AB45" s="23">
        <v>286</v>
      </c>
      <c r="AC45" s="23">
        <v>227</v>
      </c>
      <c r="AD45" s="23" t="s">
        <v>111</v>
      </c>
      <c r="AE45" s="23" t="s">
        <v>111</v>
      </c>
      <c r="AF45" s="23" t="s">
        <v>112</v>
      </c>
      <c r="AG45" s="23" t="s">
        <v>112</v>
      </c>
      <c r="AH45" s="32" t="s">
        <v>390</v>
      </c>
      <c r="AI45" s="23" t="s">
        <v>112</v>
      </c>
      <c r="AJ45" s="32" t="s">
        <v>391</v>
      </c>
    </row>
    <row r="46" ht="105" customHeight="1" spans="1:36">
      <c r="A46" s="23">
        <v>4</v>
      </c>
      <c r="B46" s="35"/>
      <c r="C46" s="37" t="s">
        <v>472</v>
      </c>
      <c r="D46" s="44" t="s">
        <v>473</v>
      </c>
      <c r="E46" s="37" t="s">
        <v>94</v>
      </c>
      <c r="F46" s="37" t="s">
        <v>474</v>
      </c>
      <c r="G46" s="44" t="s">
        <v>475</v>
      </c>
      <c r="H46" s="37" t="s">
        <v>476</v>
      </c>
      <c r="I46" s="37" t="s">
        <v>118</v>
      </c>
      <c r="J46" s="37" t="s">
        <v>477</v>
      </c>
      <c r="K46" s="37" t="s">
        <v>100</v>
      </c>
      <c r="L46" s="37" t="s">
        <v>478</v>
      </c>
      <c r="M46" s="37" t="s">
        <v>339</v>
      </c>
      <c r="N46" s="37" t="s">
        <v>340</v>
      </c>
      <c r="O46" s="37" t="s">
        <v>341</v>
      </c>
      <c r="P46" s="37" t="s">
        <v>342</v>
      </c>
      <c r="Q46" s="37" t="s">
        <v>215</v>
      </c>
      <c r="R46" s="32" t="s">
        <v>451</v>
      </c>
      <c r="S46" s="37" t="s">
        <v>479</v>
      </c>
      <c r="T46" s="37" t="s">
        <v>480</v>
      </c>
      <c r="U46" s="37">
        <v>13772848170</v>
      </c>
      <c r="V46" s="32" t="s">
        <v>452</v>
      </c>
      <c r="W46" s="64">
        <f t="shared" si="2"/>
        <v>300</v>
      </c>
      <c r="X46" s="70">
        <v>300</v>
      </c>
      <c r="Y46" s="37"/>
      <c r="Z46" s="37"/>
      <c r="AA46" s="37"/>
      <c r="AB46" s="37">
        <v>616</v>
      </c>
      <c r="AC46" s="37">
        <v>203</v>
      </c>
      <c r="AD46" s="37" t="s">
        <v>111</v>
      </c>
      <c r="AE46" s="37" t="s">
        <v>111</v>
      </c>
      <c r="AF46" s="37" t="s">
        <v>112</v>
      </c>
      <c r="AG46" s="37" t="s">
        <v>112</v>
      </c>
      <c r="AH46" s="37" t="s">
        <v>346</v>
      </c>
      <c r="AI46" s="37" t="s">
        <v>112</v>
      </c>
      <c r="AJ46" s="37" t="s">
        <v>481</v>
      </c>
    </row>
    <row r="47" ht="84" customHeight="1" spans="1:36">
      <c r="A47" s="23">
        <v>5</v>
      </c>
      <c r="B47" s="35"/>
      <c r="C47" s="36" t="s">
        <v>482</v>
      </c>
      <c r="D47" s="45" t="s">
        <v>483</v>
      </c>
      <c r="E47" s="26" t="s">
        <v>94</v>
      </c>
      <c r="F47" s="26" t="s">
        <v>484</v>
      </c>
      <c r="G47" s="40" t="s">
        <v>485</v>
      </c>
      <c r="H47" s="26" t="s">
        <v>248</v>
      </c>
      <c r="I47" s="32" t="s">
        <v>486</v>
      </c>
      <c r="J47" s="32" t="s">
        <v>486</v>
      </c>
      <c r="K47" s="32">
        <v>1</v>
      </c>
      <c r="L47" s="32" t="s">
        <v>487</v>
      </c>
      <c r="M47" s="32" t="s">
        <v>488</v>
      </c>
      <c r="N47" s="32" t="s">
        <v>489</v>
      </c>
      <c r="O47" s="36" t="s">
        <v>490</v>
      </c>
      <c r="P47" s="32" t="s">
        <v>491</v>
      </c>
      <c r="Q47" s="32">
        <v>0.98</v>
      </c>
      <c r="R47" s="32" t="s">
        <v>451</v>
      </c>
      <c r="S47" s="26" t="s">
        <v>249</v>
      </c>
      <c r="T47" s="26" t="s">
        <v>250</v>
      </c>
      <c r="U47" s="65">
        <v>18992658746</v>
      </c>
      <c r="V47" s="32" t="s">
        <v>452</v>
      </c>
      <c r="W47" s="64">
        <f t="shared" si="2"/>
        <v>180</v>
      </c>
      <c r="X47" s="23">
        <v>180</v>
      </c>
      <c r="Y47" s="23">
        <v>0</v>
      </c>
      <c r="Z47" s="23">
        <v>0</v>
      </c>
      <c r="AA47" s="23">
        <v>0</v>
      </c>
      <c r="AB47" s="23">
        <v>243</v>
      </c>
      <c r="AC47" s="23">
        <v>83</v>
      </c>
      <c r="AD47" s="23" t="s">
        <v>111</v>
      </c>
      <c r="AE47" s="23" t="s">
        <v>111</v>
      </c>
      <c r="AF47" s="23" t="s">
        <v>112</v>
      </c>
      <c r="AG47" s="23" t="s">
        <v>111</v>
      </c>
      <c r="AH47" s="32" t="s">
        <v>230</v>
      </c>
      <c r="AI47" s="23" t="s">
        <v>112</v>
      </c>
      <c r="AJ47" s="32"/>
    </row>
    <row r="48" ht="72" customHeight="1" spans="1:36">
      <c r="A48" s="23">
        <v>7</v>
      </c>
      <c r="B48" s="35"/>
      <c r="C48" s="36" t="s">
        <v>492</v>
      </c>
      <c r="D48" s="40" t="s">
        <v>493</v>
      </c>
      <c r="E48" s="27" t="s">
        <v>94</v>
      </c>
      <c r="F48" s="26" t="s">
        <v>290</v>
      </c>
      <c r="G48" s="33" t="s">
        <v>494</v>
      </c>
      <c r="H48" s="26" t="s">
        <v>148</v>
      </c>
      <c r="I48" s="26" t="s">
        <v>495</v>
      </c>
      <c r="J48" s="26" t="s">
        <v>495</v>
      </c>
      <c r="K48" s="56">
        <v>1</v>
      </c>
      <c r="L48" s="26" t="s">
        <v>225</v>
      </c>
      <c r="M48" s="26">
        <v>30</v>
      </c>
      <c r="N48" s="26" t="s">
        <v>496</v>
      </c>
      <c r="O48" s="26" t="s">
        <v>227</v>
      </c>
      <c r="P48" s="26">
        <v>3</v>
      </c>
      <c r="Q48" s="56">
        <v>0.98</v>
      </c>
      <c r="R48" s="32" t="s">
        <v>107</v>
      </c>
      <c r="S48" s="26" t="s">
        <v>295</v>
      </c>
      <c r="T48" s="26" t="s">
        <v>296</v>
      </c>
      <c r="U48" s="65">
        <v>13630209291</v>
      </c>
      <c r="V48" s="27" t="s">
        <v>497</v>
      </c>
      <c r="W48" s="64">
        <f t="shared" si="2"/>
        <v>120</v>
      </c>
      <c r="X48" s="68">
        <v>120</v>
      </c>
      <c r="Y48" s="80">
        <v>0</v>
      </c>
      <c r="Z48" s="80">
        <v>0</v>
      </c>
      <c r="AA48" s="80">
        <v>0</v>
      </c>
      <c r="AB48" s="26">
        <v>310</v>
      </c>
      <c r="AC48" s="26">
        <v>300</v>
      </c>
      <c r="AD48" s="26" t="s">
        <v>111</v>
      </c>
      <c r="AE48" s="26" t="s">
        <v>111</v>
      </c>
      <c r="AF48" s="26" t="s">
        <v>111</v>
      </c>
      <c r="AG48" s="26" t="s">
        <v>112</v>
      </c>
      <c r="AH48" s="26" t="s">
        <v>230</v>
      </c>
      <c r="AI48" s="26" t="s">
        <v>112</v>
      </c>
      <c r="AJ48" s="26" t="s">
        <v>402</v>
      </c>
    </row>
    <row r="49" ht="75" customHeight="1" spans="1:36">
      <c r="A49" s="23">
        <v>8</v>
      </c>
      <c r="B49" s="35"/>
      <c r="C49" s="46" t="s">
        <v>498</v>
      </c>
      <c r="D49" s="47" t="s">
        <v>499</v>
      </c>
      <c r="E49" s="27" t="s">
        <v>94</v>
      </c>
      <c r="F49" s="27" t="s">
        <v>500</v>
      </c>
      <c r="G49" s="46" t="s">
        <v>501</v>
      </c>
      <c r="H49" s="27" t="s">
        <v>301</v>
      </c>
      <c r="I49" s="27" t="s">
        <v>302</v>
      </c>
      <c r="J49" s="27" t="s">
        <v>502</v>
      </c>
      <c r="K49" s="27" t="s">
        <v>100</v>
      </c>
      <c r="L49" s="27" t="s">
        <v>304</v>
      </c>
      <c r="M49" s="27" t="s">
        <v>503</v>
      </c>
      <c r="N49" s="27" t="s">
        <v>306</v>
      </c>
      <c r="O49" s="27" t="s">
        <v>307</v>
      </c>
      <c r="P49" s="27" t="s">
        <v>504</v>
      </c>
      <c r="Q49" s="27" t="s">
        <v>106</v>
      </c>
      <c r="R49" s="27" t="s">
        <v>107</v>
      </c>
      <c r="S49" s="57" t="s">
        <v>505</v>
      </c>
      <c r="T49" s="71" t="s">
        <v>397</v>
      </c>
      <c r="U49" s="72">
        <v>13772848107</v>
      </c>
      <c r="V49" s="27" t="s">
        <v>497</v>
      </c>
      <c r="W49" s="64">
        <f t="shared" si="2"/>
        <v>110</v>
      </c>
      <c r="X49" s="60">
        <v>110</v>
      </c>
      <c r="Y49" s="60"/>
      <c r="Z49" s="60"/>
      <c r="AA49" s="60"/>
      <c r="AB49" s="27">
        <v>143</v>
      </c>
      <c r="AC49" s="27">
        <v>136</v>
      </c>
      <c r="AD49" s="27" t="s">
        <v>111</v>
      </c>
      <c r="AE49" s="27" t="s">
        <v>111</v>
      </c>
      <c r="AF49" s="27" t="s">
        <v>112</v>
      </c>
      <c r="AG49" s="27" t="s">
        <v>112</v>
      </c>
      <c r="AH49" s="27" t="s">
        <v>205</v>
      </c>
      <c r="AI49" s="27" t="s">
        <v>112</v>
      </c>
      <c r="AJ49" s="27" t="s">
        <v>205</v>
      </c>
    </row>
    <row r="50" ht="80" customHeight="1" spans="1:36">
      <c r="A50" s="23">
        <v>9</v>
      </c>
      <c r="B50" s="35"/>
      <c r="C50" s="33" t="s">
        <v>506</v>
      </c>
      <c r="D50" s="34" t="s">
        <v>507</v>
      </c>
      <c r="E50" s="27" t="s">
        <v>94</v>
      </c>
      <c r="F50" s="27" t="s">
        <v>500</v>
      </c>
      <c r="G50" s="34" t="s">
        <v>508</v>
      </c>
      <c r="H50" s="27" t="s">
        <v>509</v>
      </c>
      <c r="I50" s="27" t="s">
        <v>510</v>
      </c>
      <c r="J50" s="27" t="s">
        <v>511</v>
      </c>
      <c r="K50" s="27" t="s">
        <v>176</v>
      </c>
      <c r="L50" s="27" t="s">
        <v>190</v>
      </c>
      <c r="M50" s="27" t="s">
        <v>512</v>
      </c>
      <c r="N50" s="27" t="s">
        <v>513</v>
      </c>
      <c r="O50" s="27" t="s">
        <v>514</v>
      </c>
      <c r="P50" s="27" t="s">
        <v>515</v>
      </c>
      <c r="Q50" s="27">
        <v>1</v>
      </c>
      <c r="R50" s="27" t="s">
        <v>107</v>
      </c>
      <c r="S50" s="27" t="s">
        <v>516</v>
      </c>
      <c r="T50" s="27" t="s">
        <v>517</v>
      </c>
      <c r="U50" s="61">
        <v>15191666739</v>
      </c>
      <c r="V50" s="27" t="s">
        <v>518</v>
      </c>
      <c r="W50" s="64">
        <f t="shared" si="2"/>
        <v>210</v>
      </c>
      <c r="X50" s="73">
        <v>120</v>
      </c>
      <c r="Y50" s="60">
        <v>90</v>
      </c>
      <c r="Z50" s="60"/>
      <c r="AA50" s="60"/>
      <c r="AB50" s="27">
        <v>642</v>
      </c>
      <c r="AC50" s="27">
        <v>164</v>
      </c>
      <c r="AD50" s="27" t="s">
        <v>111</v>
      </c>
      <c r="AE50" s="27" t="s">
        <v>112</v>
      </c>
      <c r="AF50" s="27" t="s">
        <v>112</v>
      </c>
      <c r="AG50" s="27" t="s">
        <v>112</v>
      </c>
      <c r="AH50" s="27" t="s">
        <v>519</v>
      </c>
      <c r="AI50" s="27" t="s">
        <v>112</v>
      </c>
      <c r="AJ50" s="27" t="s">
        <v>519</v>
      </c>
    </row>
    <row r="51" ht="29" customHeight="1" spans="1:36">
      <c r="A51" s="20"/>
      <c r="B51" s="35"/>
      <c r="C51" s="27"/>
      <c r="D51" s="27"/>
      <c r="E51" s="27"/>
      <c r="F51" s="27"/>
      <c r="G51" s="27"/>
      <c r="H51" s="27"/>
      <c r="I51" s="27"/>
      <c r="J51" s="27"/>
      <c r="K51" s="27"/>
      <c r="L51" s="27"/>
      <c r="M51" s="27"/>
      <c r="N51" s="27"/>
      <c r="O51" s="27"/>
      <c r="P51" s="27"/>
      <c r="Q51" s="27"/>
      <c r="R51" s="27"/>
      <c r="S51" s="27"/>
      <c r="T51" s="27"/>
      <c r="U51" s="61"/>
      <c r="V51" s="27"/>
      <c r="W51" s="64">
        <f t="shared" si="2"/>
        <v>0</v>
      </c>
      <c r="X51" s="60"/>
      <c r="Y51" s="60"/>
      <c r="Z51" s="60"/>
      <c r="AA51" s="60"/>
      <c r="AB51" s="27"/>
      <c r="AC51" s="27"/>
      <c r="AD51" s="27"/>
      <c r="AE51" s="27"/>
      <c r="AF51" s="27"/>
      <c r="AG51" s="27"/>
      <c r="AH51" s="27"/>
      <c r="AI51" s="27"/>
      <c r="AJ51" s="27"/>
    </row>
    <row r="52" ht="30" customHeight="1" spans="1:36">
      <c r="A52" s="20"/>
      <c r="B52" s="30" t="s">
        <v>520</v>
      </c>
      <c r="C52" s="31"/>
      <c r="D52" s="26"/>
      <c r="E52" s="27"/>
      <c r="F52" s="27"/>
      <c r="G52" s="27"/>
      <c r="H52" s="27"/>
      <c r="I52" s="27"/>
      <c r="J52" s="27"/>
      <c r="K52" s="27"/>
      <c r="L52" s="27"/>
      <c r="M52" s="27"/>
      <c r="N52" s="27"/>
      <c r="O52" s="27"/>
      <c r="P52" s="27"/>
      <c r="Q52" s="27"/>
      <c r="R52" s="27"/>
      <c r="S52" s="27"/>
      <c r="T52" s="27"/>
      <c r="U52" s="61"/>
      <c r="V52" s="27"/>
      <c r="W52" s="60">
        <f>SUM(W53:W53)</f>
        <v>0</v>
      </c>
      <c r="X52" s="60">
        <f>SUM(X53:X53)</f>
        <v>0</v>
      </c>
      <c r="Y52" s="60">
        <f>SUM(Y53:Y53)</f>
        <v>0</v>
      </c>
      <c r="Z52" s="60">
        <f>SUM(Z53:Z53)</f>
        <v>0</v>
      </c>
      <c r="AA52" s="60">
        <f>SUM(AA53:AA53)</f>
        <v>0</v>
      </c>
      <c r="AB52" s="27"/>
      <c r="AC52" s="27"/>
      <c r="AD52" s="27"/>
      <c r="AE52" s="27"/>
      <c r="AF52" s="27"/>
      <c r="AG52" s="27"/>
      <c r="AH52" s="27"/>
      <c r="AI52" s="27"/>
      <c r="AJ52" s="27"/>
    </row>
    <row r="53" ht="21" customHeight="1" spans="1:36">
      <c r="A53" s="20"/>
      <c r="B53" s="35"/>
      <c r="C53" s="27"/>
      <c r="D53" s="27"/>
      <c r="E53" s="27"/>
      <c r="F53" s="27"/>
      <c r="G53" s="27"/>
      <c r="H53" s="27"/>
      <c r="I53" s="27"/>
      <c r="J53" s="27"/>
      <c r="K53" s="27"/>
      <c r="L53" s="27"/>
      <c r="M53" s="27"/>
      <c r="N53" s="27"/>
      <c r="O53" s="27"/>
      <c r="P53" s="27"/>
      <c r="Q53" s="27"/>
      <c r="R53" s="27"/>
      <c r="S53" s="27"/>
      <c r="T53" s="27"/>
      <c r="U53" s="61"/>
      <c r="V53" s="27"/>
      <c r="W53" s="64">
        <f>SUM(X53:AA53)</f>
        <v>0</v>
      </c>
      <c r="X53" s="60"/>
      <c r="Y53" s="60"/>
      <c r="Z53" s="60"/>
      <c r="AA53" s="60"/>
      <c r="AB53" s="27"/>
      <c r="AC53" s="27"/>
      <c r="AD53" s="27"/>
      <c r="AE53" s="27"/>
      <c r="AF53" s="27"/>
      <c r="AG53" s="27"/>
      <c r="AH53" s="27"/>
      <c r="AI53" s="27"/>
      <c r="AJ53" s="27"/>
    </row>
    <row r="54" ht="19" customHeight="1" spans="1:36">
      <c r="A54" s="20"/>
      <c r="B54" s="30" t="s">
        <v>521</v>
      </c>
      <c r="C54" s="31"/>
      <c r="D54" s="27"/>
      <c r="E54" s="27"/>
      <c r="F54" s="27"/>
      <c r="G54" s="27"/>
      <c r="H54" s="27"/>
      <c r="I54" s="27"/>
      <c r="J54" s="27"/>
      <c r="K54" s="27"/>
      <c r="L54" s="27"/>
      <c r="M54" s="27"/>
      <c r="N54" s="27"/>
      <c r="O54" s="27"/>
      <c r="P54" s="27"/>
      <c r="Q54" s="27"/>
      <c r="R54" s="27"/>
      <c r="S54" s="27"/>
      <c r="T54" s="27"/>
      <c r="U54" s="61"/>
      <c r="V54" s="27"/>
      <c r="W54" s="60"/>
      <c r="X54" s="60"/>
      <c r="Y54" s="60"/>
      <c r="Z54" s="60"/>
      <c r="AA54" s="60"/>
      <c r="AB54" s="27"/>
      <c r="AC54" s="27"/>
      <c r="AD54" s="27"/>
      <c r="AE54" s="27"/>
      <c r="AF54" s="27"/>
      <c r="AG54" s="27"/>
      <c r="AH54" s="27"/>
      <c r="AI54" s="27"/>
      <c r="AJ54" s="27"/>
    </row>
    <row r="55" ht="24" customHeight="1" spans="1:36">
      <c r="A55" s="20"/>
      <c r="B55" s="35"/>
      <c r="C55" s="27"/>
      <c r="D55" s="27"/>
      <c r="E55" s="27"/>
      <c r="F55" s="27"/>
      <c r="G55" s="27"/>
      <c r="H55" s="27"/>
      <c r="I55" s="27"/>
      <c r="J55" s="27"/>
      <c r="K55" s="27"/>
      <c r="L55" s="27"/>
      <c r="M55" s="27"/>
      <c r="N55" s="27"/>
      <c r="O55" s="27"/>
      <c r="P55" s="27"/>
      <c r="Q55" s="27"/>
      <c r="R55" s="27"/>
      <c r="S55" s="27"/>
      <c r="T55" s="27"/>
      <c r="U55" s="61"/>
      <c r="V55" s="27"/>
      <c r="W55" s="60"/>
      <c r="X55" s="60"/>
      <c r="Y55" s="60"/>
      <c r="Z55" s="60"/>
      <c r="AA55" s="60"/>
      <c r="AB55" s="27"/>
      <c r="AC55" s="27"/>
      <c r="AD55" s="27"/>
      <c r="AE55" s="27"/>
      <c r="AF55" s="27"/>
      <c r="AG55" s="27"/>
      <c r="AH55" s="27"/>
      <c r="AI55" s="27"/>
      <c r="AJ55" s="27"/>
    </row>
    <row r="56" ht="35" customHeight="1" spans="1:36">
      <c r="A56" s="20"/>
      <c r="B56" s="48" t="s">
        <v>522</v>
      </c>
      <c r="C56" s="49"/>
      <c r="D56" s="26" t="s">
        <v>523</v>
      </c>
      <c r="E56" s="27"/>
      <c r="F56" s="27"/>
      <c r="G56" s="27"/>
      <c r="H56" s="27"/>
      <c r="I56" s="27"/>
      <c r="J56" s="27"/>
      <c r="K56" s="27"/>
      <c r="L56" s="27"/>
      <c r="M56" s="27"/>
      <c r="N56" s="27"/>
      <c r="O56" s="27"/>
      <c r="P56" s="27"/>
      <c r="Q56" s="27"/>
      <c r="R56" s="27"/>
      <c r="S56" s="27"/>
      <c r="T56" s="27"/>
      <c r="U56" s="61"/>
      <c r="V56" s="27"/>
      <c r="W56" s="60">
        <f>SUM(W57:W77)</f>
        <v>4001</v>
      </c>
      <c r="X56" s="60">
        <f>SUM(X57:X77)</f>
        <v>2781</v>
      </c>
      <c r="Y56" s="60">
        <f>SUM(Y57:Y77)</f>
        <v>1220</v>
      </c>
      <c r="Z56" s="60">
        <f>SUM(Z57:Z77)</f>
        <v>0</v>
      </c>
      <c r="AA56" s="60">
        <f>SUM(AA57:AA77)</f>
        <v>0</v>
      </c>
      <c r="AB56" s="27"/>
      <c r="AC56" s="27"/>
      <c r="AD56" s="27"/>
      <c r="AE56" s="27"/>
      <c r="AF56" s="27"/>
      <c r="AG56" s="27"/>
      <c r="AH56" s="27"/>
      <c r="AI56" s="27"/>
      <c r="AJ56" s="27"/>
    </row>
    <row r="57" ht="81" customHeight="1" spans="1:36">
      <c r="A57" s="23">
        <v>1</v>
      </c>
      <c r="B57" s="35"/>
      <c r="C57" s="36" t="s">
        <v>524</v>
      </c>
      <c r="D57" s="34" t="s">
        <v>525</v>
      </c>
      <c r="E57" s="38" t="s">
        <v>94</v>
      </c>
      <c r="F57" s="32" t="s">
        <v>526</v>
      </c>
      <c r="G57" s="34" t="s">
        <v>527</v>
      </c>
      <c r="H57" s="32" t="s">
        <v>528</v>
      </c>
      <c r="I57" s="57" t="s">
        <v>302</v>
      </c>
      <c r="J57" s="32" t="s">
        <v>529</v>
      </c>
      <c r="K57" s="32" t="s">
        <v>100</v>
      </c>
      <c r="L57" s="32" t="s">
        <v>101</v>
      </c>
      <c r="M57" s="32" t="s">
        <v>530</v>
      </c>
      <c r="N57" s="32" t="s">
        <v>531</v>
      </c>
      <c r="O57" s="32" t="s">
        <v>532</v>
      </c>
      <c r="P57" s="32" t="s">
        <v>105</v>
      </c>
      <c r="Q57" s="32" t="s">
        <v>106</v>
      </c>
      <c r="R57" s="26" t="s">
        <v>533</v>
      </c>
      <c r="S57" s="32" t="s">
        <v>534</v>
      </c>
      <c r="T57" s="74" t="s">
        <v>535</v>
      </c>
      <c r="U57" s="62">
        <v>13992626923</v>
      </c>
      <c r="V57" s="32" t="s">
        <v>110</v>
      </c>
      <c r="W57" s="64">
        <f t="shared" ref="W57:W66" si="3">SUM(X57:AA57)</f>
        <v>259</v>
      </c>
      <c r="X57" s="75">
        <v>259</v>
      </c>
      <c r="Y57" s="75">
        <v>0</v>
      </c>
      <c r="Z57" s="75">
        <v>0</v>
      </c>
      <c r="AA57" s="75">
        <v>0</v>
      </c>
      <c r="AB57" s="38">
        <v>451</v>
      </c>
      <c r="AC57" s="38">
        <v>137</v>
      </c>
      <c r="AD57" s="38" t="s">
        <v>111</v>
      </c>
      <c r="AE57" s="38" t="s">
        <v>111</v>
      </c>
      <c r="AF57" s="38" t="s">
        <v>112</v>
      </c>
      <c r="AG57" s="38" t="s">
        <v>112</v>
      </c>
      <c r="AH57" s="32" t="s">
        <v>205</v>
      </c>
      <c r="AI57" s="38" t="s">
        <v>112</v>
      </c>
      <c r="AJ57" s="32" t="s">
        <v>320</v>
      </c>
    </row>
    <row r="58" ht="74" customHeight="1" spans="1:36">
      <c r="A58" s="23">
        <v>2</v>
      </c>
      <c r="B58" s="35"/>
      <c r="C58" s="50" t="s">
        <v>536</v>
      </c>
      <c r="D58" s="51" t="s">
        <v>537</v>
      </c>
      <c r="E58" s="38" t="s">
        <v>94</v>
      </c>
      <c r="F58" s="32" t="s">
        <v>526</v>
      </c>
      <c r="G58" s="34" t="s">
        <v>538</v>
      </c>
      <c r="H58" s="32" t="s">
        <v>528</v>
      </c>
      <c r="I58" s="57" t="s">
        <v>302</v>
      </c>
      <c r="J58" s="32" t="s">
        <v>539</v>
      </c>
      <c r="K58" s="32" t="s">
        <v>100</v>
      </c>
      <c r="L58" s="32" t="s">
        <v>101</v>
      </c>
      <c r="M58" s="32" t="s">
        <v>540</v>
      </c>
      <c r="N58" s="32" t="s">
        <v>328</v>
      </c>
      <c r="O58" s="32" t="s">
        <v>532</v>
      </c>
      <c r="P58" s="32" t="s">
        <v>105</v>
      </c>
      <c r="Q58" s="32" t="s">
        <v>106</v>
      </c>
      <c r="R58" s="26" t="s">
        <v>533</v>
      </c>
      <c r="S58" s="32" t="s">
        <v>534</v>
      </c>
      <c r="T58" s="74" t="s">
        <v>535</v>
      </c>
      <c r="U58" s="62">
        <v>13992626923</v>
      </c>
      <c r="V58" s="32" t="s">
        <v>110</v>
      </c>
      <c r="W58" s="64">
        <f t="shared" si="3"/>
        <v>130</v>
      </c>
      <c r="X58" s="75"/>
      <c r="Y58" s="75">
        <v>130</v>
      </c>
      <c r="Z58" s="75">
        <v>0</v>
      </c>
      <c r="AA58" s="75">
        <v>0</v>
      </c>
      <c r="AB58" s="38">
        <v>451</v>
      </c>
      <c r="AC58" s="38">
        <v>137</v>
      </c>
      <c r="AD58" s="38" t="s">
        <v>111</v>
      </c>
      <c r="AE58" s="38" t="s">
        <v>111</v>
      </c>
      <c r="AF58" s="38" t="s">
        <v>112</v>
      </c>
      <c r="AG58" s="38" t="s">
        <v>112</v>
      </c>
      <c r="AH58" s="32" t="s">
        <v>205</v>
      </c>
      <c r="AI58" s="38" t="s">
        <v>112</v>
      </c>
      <c r="AJ58" s="32" t="s">
        <v>320</v>
      </c>
    </row>
    <row r="59" ht="87" customHeight="1" spans="1:36">
      <c r="A59" s="23">
        <v>3</v>
      </c>
      <c r="B59" s="35"/>
      <c r="C59" s="52" t="s">
        <v>541</v>
      </c>
      <c r="D59" s="44" t="s">
        <v>542</v>
      </c>
      <c r="E59" s="27" t="s">
        <v>94</v>
      </c>
      <c r="F59" s="27" t="s">
        <v>543</v>
      </c>
      <c r="G59" s="27" t="s">
        <v>544</v>
      </c>
      <c r="H59" s="27" t="s">
        <v>545</v>
      </c>
      <c r="I59" s="27" t="s">
        <v>118</v>
      </c>
      <c r="J59" s="27" t="s">
        <v>546</v>
      </c>
      <c r="K59" s="27" t="s">
        <v>100</v>
      </c>
      <c r="L59" s="27" t="s">
        <v>478</v>
      </c>
      <c r="M59" s="27" t="s">
        <v>339</v>
      </c>
      <c r="N59" s="27" t="s">
        <v>340</v>
      </c>
      <c r="O59" s="27" t="s">
        <v>341</v>
      </c>
      <c r="P59" s="27" t="s">
        <v>342</v>
      </c>
      <c r="Q59" s="27" t="s">
        <v>215</v>
      </c>
      <c r="R59" s="26" t="s">
        <v>107</v>
      </c>
      <c r="S59" s="27" t="s">
        <v>547</v>
      </c>
      <c r="T59" s="27" t="s">
        <v>548</v>
      </c>
      <c r="U59" s="61">
        <v>13992680428</v>
      </c>
      <c r="V59" s="27" t="s">
        <v>345</v>
      </c>
      <c r="W59" s="64">
        <f t="shared" si="3"/>
        <v>40</v>
      </c>
      <c r="X59" s="60"/>
      <c r="Y59" s="60">
        <v>40</v>
      </c>
      <c r="Z59" s="60"/>
      <c r="AA59" s="60"/>
      <c r="AB59" s="27">
        <v>286</v>
      </c>
      <c r="AC59" s="27">
        <v>89</v>
      </c>
      <c r="AD59" s="27" t="s">
        <v>111</v>
      </c>
      <c r="AE59" s="27" t="s">
        <v>111</v>
      </c>
      <c r="AF59" s="27" t="s">
        <v>111</v>
      </c>
      <c r="AG59" s="27" t="s">
        <v>112</v>
      </c>
      <c r="AH59" s="27" t="s">
        <v>346</v>
      </c>
      <c r="AI59" s="27" t="s">
        <v>112</v>
      </c>
      <c r="AJ59" s="27" t="s">
        <v>347</v>
      </c>
    </row>
    <row r="60" ht="58" customHeight="1" spans="1:36">
      <c r="A60" s="23">
        <v>4</v>
      </c>
      <c r="B60" s="35"/>
      <c r="C60" s="53" t="s">
        <v>549</v>
      </c>
      <c r="D60" s="44" t="s">
        <v>550</v>
      </c>
      <c r="E60" s="27" t="s">
        <v>94</v>
      </c>
      <c r="F60" s="27" t="s">
        <v>551</v>
      </c>
      <c r="G60" s="44" t="s">
        <v>552</v>
      </c>
      <c r="H60" s="27" t="s">
        <v>553</v>
      </c>
      <c r="I60" s="27" t="s">
        <v>118</v>
      </c>
      <c r="J60" s="27" t="s">
        <v>554</v>
      </c>
      <c r="K60" s="27" t="s">
        <v>100</v>
      </c>
      <c r="L60" s="27" t="s">
        <v>555</v>
      </c>
      <c r="M60" s="27" t="s">
        <v>339</v>
      </c>
      <c r="N60" s="27" t="s">
        <v>556</v>
      </c>
      <c r="O60" s="27" t="s">
        <v>556</v>
      </c>
      <c r="P60" s="27" t="s">
        <v>342</v>
      </c>
      <c r="Q60" s="27" t="s">
        <v>215</v>
      </c>
      <c r="R60" s="26" t="s">
        <v>533</v>
      </c>
      <c r="S60" s="27" t="s">
        <v>557</v>
      </c>
      <c r="T60" s="27" t="s">
        <v>558</v>
      </c>
      <c r="U60" s="61">
        <v>15829860688</v>
      </c>
      <c r="V60" s="27" t="s">
        <v>559</v>
      </c>
      <c r="W60" s="64">
        <f t="shared" si="3"/>
        <v>150</v>
      </c>
      <c r="X60" s="73">
        <v>150</v>
      </c>
      <c r="Y60" s="60"/>
      <c r="Z60" s="60"/>
      <c r="AA60" s="60"/>
      <c r="AB60" s="27">
        <v>659</v>
      </c>
      <c r="AC60" s="27">
        <v>276</v>
      </c>
      <c r="AD60" s="27" t="s">
        <v>111</v>
      </c>
      <c r="AE60" s="27" t="s">
        <v>111</v>
      </c>
      <c r="AF60" s="27" t="s">
        <v>112</v>
      </c>
      <c r="AG60" s="27" t="s">
        <v>112</v>
      </c>
      <c r="AH60" s="27" t="s">
        <v>560</v>
      </c>
      <c r="AI60" s="27" t="s">
        <v>111</v>
      </c>
      <c r="AJ60" s="27" t="s">
        <v>347</v>
      </c>
    </row>
    <row r="61" ht="86" customHeight="1" spans="1:36">
      <c r="A61" s="23">
        <v>5</v>
      </c>
      <c r="B61" s="35"/>
      <c r="C61" s="36" t="s">
        <v>561</v>
      </c>
      <c r="D61" s="40" t="s">
        <v>562</v>
      </c>
      <c r="E61" s="26" t="s">
        <v>94</v>
      </c>
      <c r="F61" s="26" t="s">
        <v>563</v>
      </c>
      <c r="G61" s="40" t="s">
        <v>564</v>
      </c>
      <c r="H61" s="26" t="s">
        <v>248</v>
      </c>
      <c r="I61" s="32" t="s">
        <v>565</v>
      </c>
      <c r="J61" s="32" t="s">
        <v>134</v>
      </c>
      <c r="K61" s="32" t="s">
        <v>100</v>
      </c>
      <c r="L61" s="32" t="s">
        <v>135</v>
      </c>
      <c r="M61" s="32" t="s">
        <v>566</v>
      </c>
      <c r="N61" s="32" t="s">
        <v>567</v>
      </c>
      <c r="O61" s="36" t="s">
        <v>568</v>
      </c>
      <c r="P61" s="32" t="s">
        <v>569</v>
      </c>
      <c r="Q61" s="32" t="s">
        <v>140</v>
      </c>
      <c r="R61" s="26" t="s">
        <v>533</v>
      </c>
      <c r="S61" s="32" t="s">
        <v>570</v>
      </c>
      <c r="T61" s="76" t="s">
        <v>571</v>
      </c>
      <c r="U61" s="62">
        <v>13891657515</v>
      </c>
      <c r="V61" s="27" t="s">
        <v>559</v>
      </c>
      <c r="W61" s="64">
        <f t="shared" si="3"/>
        <v>260</v>
      </c>
      <c r="X61" s="77">
        <v>260</v>
      </c>
      <c r="Y61" s="26"/>
      <c r="Z61" s="26"/>
      <c r="AA61" s="26"/>
      <c r="AB61" s="26">
        <v>442</v>
      </c>
      <c r="AC61" s="26">
        <v>408</v>
      </c>
      <c r="AD61" s="26" t="s">
        <v>111</v>
      </c>
      <c r="AE61" s="26" t="s">
        <v>111</v>
      </c>
      <c r="AF61" s="26" t="s">
        <v>112</v>
      </c>
      <c r="AG61" s="26" t="s">
        <v>112</v>
      </c>
      <c r="AH61" s="32" t="s">
        <v>390</v>
      </c>
      <c r="AI61" s="26" t="s">
        <v>112</v>
      </c>
      <c r="AJ61" s="32" t="s">
        <v>391</v>
      </c>
    </row>
    <row r="62" ht="79" customHeight="1" spans="1:36">
      <c r="A62" s="23">
        <v>6</v>
      </c>
      <c r="B62" s="35"/>
      <c r="C62" s="50" t="s">
        <v>572</v>
      </c>
      <c r="D62" s="26" t="s">
        <v>573</v>
      </c>
      <c r="E62" s="26" t="s">
        <v>94</v>
      </c>
      <c r="F62" s="26" t="s">
        <v>415</v>
      </c>
      <c r="G62" s="40" t="s">
        <v>574</v>
      </c>
      <c r="H62" s="26" t="s">
        <v>274</v>
      </c>
      <c r="I62" s="32" t="s">
        <v>575</v>
      </c>
      <c r="J62" s="32" t="s">
        <v>134</v>
      </c>
      <c r="K62" s="32" t="s">
        <v>100</v>
      </c>
      <c r="L62" s="32" t="s">
        <v>135</v>
      </c>
      <c r="M62" s="32" t="s">
        <v>576</v>
      </c>
      <c r="N62" s="32" t="s">
        <v>383</v>
      </c>
      <c r="O62" s="36" t="s">
        <v>568</v>
      </c>
      <c r="P62" s="32" t="s">
        <v>569</v>
      </c>
      <c r="Q62" s="32" t="s">
        <v>140</v>
      </c>
      <c r="R62" s="26" t="s">
        <v>533</v>
      </c>
      <c r="S62" s="32" t="s">
        <v>419</v>
      </c>
      <c r="T62" s="76" t="s">
        <v>420</v>
      </c>
      <c r="U62" s="62">
        <v>18791618361</v>
      </c>
      <c r="V62" s="27" t="s">
        <v>559</v>
      </c>
      <c r="W62" s="64">
        <f t="shared" si="3"/>
        <v>60</v>
      </c>
      <c r="X62" s="26"/>
      <c r="Y62" s="26">
        <v>60</v>
      </c>
      <c r="Z62" s="26"/>
      <c r="AA62" s="26"/>
      <c r="AB62" s="26">
        <v>286</v>
      </c>
      <c r="AC62" s="26">
        <v>254</v>
      </c>
      <c r="AD62" s="26" t="s">
        <v>111</v>
      </c>
      <c r="AE62" s="26" t="s">
        <v>111</v>
      </c>
      <c r="AF62" s="26" t="s">
        <v>111</v>
      </c>
      <c r="AG62" s="26" t="s">
        <v>112</v>
      </c>
      <c r="AH62" s="32" t="s">
        <v>577</v>
      </c>
      <c r="AI62" s="26" t="s">
        <v>112</v>
      </c>
      <c r="AJ62" s="32" t="s">
        <v>391</v>
      </c>
    </row>
    <row r="63" ht="70" customHeight="1" spans="1:36">
      <c r="A63" s="23">
        <v>7</v>
      </c>
      <c r="B63" s="35"/>
      <c r="C63" s="41" t="s">
        <v>578</v>
      </c>
      <c r="D63" s="26" t="s">
        <v>579</v>
      </c>
      <c r="E63" s="26" t="s">
        <v>580</v>
      </c>
      <c r="F63" s="26" t="s">
        <v>563</v>
      </c>
      <c r="G63" s="40" t="s">
        <v>581</v>
      </c>
      <c r="H63" s="26" t="s">
        <v>248</v>
      </c>
      <c r="I63" s="32" t="s">
        <v>582</v>
      </c>
      <c r="J63" s="32" t="s">
        <v>134</v>
      </c>
      <c r="K63" s="32" t="s">
        <v>100</v>
      </c>
      <c r="L63" s="32" t="s">
        <v>135</v>
      </c>
      <c r="M63" s="32" t="s">
        <v>583</v>
      </c>
      <c r="N63" s="32" t="s">
        <v>584</v>
      </c>
      <c r="O63" s="32" t="s">
        <v>585</v>
      </c>
      <c r="P63" s="32" t="s">
        <v>586</v>
      </c>
      <c r="Q63" s="32" t="s">
        <v>140</v>
      </c>
      <c r="R63" s="26" t="s">
        <v>533</v>
      </c>
      <c r="S63" s="26" t="s">
        <v>570</v>
      </c>
      <c r="T63" s="26" t="s">
        <v>571</v>
      </c>
      <c r="U63" s="65">
        <v>13891657515</v>
      </c>
      <c r="V63" s="26" t="s">
        <v>389</v>
      </c>
      <c r="W63" s="26">
        <v>80</v>
      </c>
      <c r="X63" s="26">
        <v>80</v>
      </c>
      <c r="Y63" s="26"/>
      <c r="Z63" s="26"/>
      <c r="AA63" s="26"/>
      <c r="AB63" s="26">
        <v>436</v>
      </c>
      <c r="AC63" s="26">
        <v>408</v>
      </c>
      <c r="AD63" s="23" t="s">
        <v>111</v>
      </c>
      <c r="AE63" s="23" t="s">
        <v>111</v>
      </c>
      <c r="AF63" s="23" t="s">
        <v>112</v>
      </c>
      <c r="AG63" s="23" t="s">
        <v>112</v>
      </c>
      <c r="AH63" s="32" t="s">
        <v>390</v>
      </c>
      <c r="AI63" s="32" t="s">
        <v>112</v>
      </c>
      <c r="AJ63" s="32" t="s">
        <v>391</v>
      </c>
    </row>
    <row r="64" ht="76" customHeight="1" spans="1:36">
      <c r="A64" s="23">
        <v>8</v>
      </c>
      <c r="B64" s="35"/>
      <c r="C64" s="36" t="s">
        <v>587</v>
      </c>
      <c r="D64" s="34" t="s">
        <v>588</v>
      </c>
      <c r="E64" s="38" t="s">
        <v>580</v>
      </c>
      <c r="F64" s="32" t="s">
        <v>366</v>
      </c>
      <c r="G64" s="34" t="s">
        <v>589</v>
      </c>
      <c r="H64" s="34" t="s">
        <v>590</v>
      </c>
      <c r="I64" s="32" t="s">
        <v>353</v>
      </c>
      <c r="J64" s="32" t="s">
        <v>591</v>
      </c>
      <c r="K64" s="32" t="s">
        <v>100</v>
      </c>
      <c r="L64" s="32" t="s">
        <v>355</v>
      </c>
      <c r="M64" s="32" t="s">
        <v>592</v>
      </c>
      <c r="N64" s="32" t="s">
        <v>593</v>
      </c>
      <c r="O64" s="32" t="s">
        <v>594</v>
      </c>
      <c r="P64" s="32" t="s">
        <v>370</v>
      </c>
      <c r="Q64" s="54">
        <v>0.95</v>
      </c>
      <c r="R64" s="26" t="s">
        <v>533</v>
      </c>
      <c r="S64" s="32" t="s">
        <v>371</v>
      </c>
      <c r="T64" s="38" t="s">
        <v>372</v>
      </c>
      <c r="U64" s="62">
        <v>13891657954</v>
      </c>
      <c r="V64" s="27" t="s">
        <v>559</v>
      </c>
      <c r="W64" s="64">
        <f>SUM(X64:AA64)</f>
        <v>90</v>
      </c>
      <c r="X64" s="38">
        <v>90</v>
      </c>
      <c r="Y64" s="38"/>
      <c r="Z64" s="38"/>
      <c r="AA64" s="38"/>
      <c r="AB64" s="38">
        <v>670</v>
      </c>
      <c r="AC64" s="38">
        <v>198</v>
      </c>
      <c r="AD64" s="35" t="s">
        <v>111</v>
      </c>
      <c r="AE64" s="35" t="s">
        <v>111</v>
      </c>
      <c r="AF64" s="35" t="s">
        <v>111</v>
      </c>
      <c r="AG64" s="35" t="s">
        <v>111</v>
      </c>
      <c r="AH64" s="35"/>
      <c r="AI64" s="35" t="s">
        <v>112</v>
      </c>
      <c r="AJ64" s="32" t="s">
        <v>363</v>
      </c>
    </row>
    <row r="65" ht="66" customHeight="1" spans="1:36">
      <c r="A65" s="23">
        <v>9</v>
      </c>
      <c r="B65" s="35"/>
      <c r="C65" s="36" t="s">
        <v>595</v>
      </c>
      <c r="D65" s="34" t="s">
        <v>596</v>
      </c>
      <c r="E65" s="32" t="s">
        <v>580</v>
      </c>
      <c r="F65" s="32" t="s">
        <v>597</v>
      </c>
      <c r="G65" s="27" t="s">
        <v>598</v>
      </c>
      <c r="H65" s="32" t="s">
        <v>599</v>
      </c>
      <c r="I65" s="32" t="s">
        <v>600</v>
      </c>
      <c r="J65" s="32" t="s">
        <v>601</v>
      </c>
      <c r="K65" s="32" t="s">
        <v>427</v>
      </c>
      <c r="L65" s="54" t="s">
        <v>151</v>
      </c>
      <c r="M65" s="32" t="s">
        <v>602</v>
      </c>
      <c r="N65" s="32" t="s">
        <v>593</v>
      </c>
      <c r="O65" s="32" t="s">
        <v>430</v>
      </c>
      <c r="P65" s="32" t="s">
        <v>370</v>
      </c>
      <c r="Q65" s="54">
        <v>0.95</v>
      </c>
      <c r="R65" s="26" t="s">
        <v>533</v>
      </c>
      <c r="S65" s="32" t="s">
        <v>432</v>
      </c>
      <c r="T65" s="76" t="s">
        <v>433</v>
      </c>
      <c r="U65" s="62">
        <v>15319320929</v>
      </c>
      <c r="V65" s="27" t="s">
        <v>559</v>
      </c>
      <c r="W65" s="64">
        <f t="shared" ref="W65:W77" si="4">SUM(X65:AA65)</f>
        <v>260</v>
      </c>
      <c r="X65" s="32"/>
      <c r="Y65" s="32">
        <v>260</v>
      </c>
      <c r="Z65" s="32"/>
      <c r="AA65" s="32"/>
      <c r="AB65" s="32" t="s">
        <v>603</v>
      </c>
      <c r="AC65" s="32" t="s">
        <v>604</v>
      </c>
      <c r="AD65" s="32" t="s">
        <v>111</v>
      </c>
      <c r="AE65" s="32" t="s">
        <v>111</v>
      </c>
      <c r="AF65" s="32" t="s">
        <v>112</v>
      </c>
      <c r="AG65" s="32" t="s">
        <v>111</v>
      </c>
      <c r="AH65" s="32"/>
      <c r="AI65" s="32" t="s">
        <v>112</v>
      </c>
      <c r="AJ65" s="32" t="s">
        <v>363</v>
      </c>
    </row>
    <row r="66" ht="64" customHeight="1" spans="1:36">
      <c r="A66" s="23">
        <v>10</v>
      </c>
      <c r="B66" s="35"/>
      <c r="C66" s="36" t="s">
        <v>605</v>
      </c>
      <c r="D66" s="34" t="s">
        <v>606</v>
      </c>
      <c r="E66" s="32" t="s">
        <v>580</v>
      </c>
      <c r="F66" s="32" t="s">
        <v>597</v>
      </c>
      <c r="G66" s="34" t="s">
        <v>607</v>
      </c>
      <c r="H66" s="32" t="s">
        <v>248</v>
      </c>
      <c r="I66" s="32" t="s">
        <v>608</v>
      </c>
      <c r="J66" s="32" t="s">
        <v>609</v>
      </c>
      <c r="K66" s="32" t="s">
        <v>427</v>
      </c>
      <c r="L66" s="54" t="s">
        <v>151</v>
      </c>
      <c r="M66" s="32" t="s">
        <v>610</v>
      </c>
      <c r="N66" s="32" t="s">
        <v>593</v>
      </c>
      <c r="O66" s="32" t="s">
        <v>430</v>
      </c>
      <c r="P66" s="32" t="s">
        <v>370</v>
      </c>
      <c r="Q66" s="54">
        <v>0.95</v>
      </c>
      <c r="R66" s="26" t="s">
        <v>533</v>
      </c>
      <c r="S66" s="32" t="s">
        <v>432</v>
      </c>
      <c r="T66" s="76" t="s">
        <v>433</v>
      </c>
      <c r="U66" s="62">
        <v>15319320929</v>
      </c>
      <c r="V66" s="27" t="s">
        <v>559</v>
      </c>
      <c r="W66" s="64">
        <f t="shared" si="4"/>
        <v>280</v>
      </c>
      <c r="X66" s="32"/>
      <c r="Y66" s="32">
        <v>280</v>
      </c>
      <c r="Z66" s="32"/>
      <c r="AA66" s="32"/>
      <c r="AB66" s="32" t="s">
        <v>603</v>
      </c>
      <c r="AC66" s="32" t="s">
        <v>604</v>
      </c>
      <c r="AD66" s="32" t="s">
        <v>111</v>
      </c>
      <c r="AE66" s="32" t="s">
        <v>111</v>
      </c>
      <c r="AF66" s="32" t="s">
        <v>112</v>
      </c>
      <c r="AG66" s="32" t="s">
        <v>111</v>
      </c>
      <c r="AH66" s="32"/>
      <c r="AI66" s="32" t="s">
        <v>112</v>
      </c>
      <c r="AJ66" s="32" t="s">
        <v>363</v>
      </c>
    </row>
    <row r="67" ht="56" customHeight="1" spans="1:36">
      <c r="A67" s="23">
        <v>11</v>
      </c>
      <c r="B67" s="35"/>
      <c r="C67" s="52" t="s">
        <v>611</v>
      </c>
      <c r="D67" s="27" t="s">
        <v>612</v>
      </c>
      <c r="E67" s="27" t="s">
        <v>580</v>
      </c>
      <c r="F67" s="27" t="s">
        <v>366</v>
      </c>
      <c r="G67" s="27" t="s">
        <v>613</v>
      </c>
      <c r="H67" s="27" t="s">
        <v>614</v>
      </c>
      <c r="I67" s="27" t="s">
        <v>353</v>
      </c>
      <c r="J67" s="27" t="s">
        <v>615</v>
      </c>
      <c r="K67" s="27" t="s">
        <v>100</v>
      </c>
      <c r="L67" s="27" t="s">
        <v>355</v>
      </c>
      <c r="M67" s="27" t="s">
        <v>616</v>
      </c>
      <c r="N67" s="27" t="s">
        <v>617</v>
      </c>
      <c r="O67" s="27" t="s">
        <v>369</v>
      </c>
      <c r="P67" s="27" t="s">
        <v>370</v>
      </c>
      <c r="Q67" s="27">
        <v>0.95</v>
      </c>
      <c r="R67" s="26" t="s">
        <v>533</v>
      </c>
      <c r="S67" s="27" t="s">
        <v>371</v>
      </c>
      <c r="T67" s="27" t="s">
        <v>372</v>
      </c>
      <c r="U67" s="61">
        <v>13891657954</v>
      </c>
      <c r="V67" s="27" t="s">
        <v>559</v>
      </c>
      <c r="W67" s="64">
        <f t="shared" si="4"/>
        <v>230</v>
      </c>
      <c r="X67" s="60">
        <v>230</v>
      </c>
      <c r="Y67" s="60"/>
      <c r="Z67" s="60"/>
      <c r="AA67" s="60"/>
      <c r="AB67" s="27">
        <v>670</v>
      </c>
      <c r="AC67" s="27">
        <v>198</v>
      </c>
      <c r="AD67" s="27" t="s">
        <v>111</v>
      </c>
      <c r="AE67" s="27" t="s">
        <v>111</v>
      </c>
      <c r="AF67" s="27" t="s">
        <v>111</v>
      </c>
      <c r="AG67" s="27" t="s">
        <v>111</v>
      </c>
      <c r="AH67" s="27"/>
      <c r="AI67" s="27" t="s">
        <v>112</v>
      </c>
      <c r="AJ67" s="27" t="s">
        <v>363</v>
      </c>
    </row>
    <row r="68" ht="96" customHeight="1" spans="1:36">
      <c r="A68" s="23">
        <v>12</v>
      </c>
      <c r="B68" s="35"/>
      <c r="C68" s="52" t="s">
        <v>618</v>
      </c>
      <c r="D68" s="51" t="s">
        <v>619</v>
      </c>
      <c r="E68" s="27" t="s">
        <v>580</v>
      </c>
      <c r="F68" s="27" t="s">
        <v>620</v>
      </c>
      <c r="G68" s="36" t="s">
        <v>621</v>
      </c>
      <c r="H68" s="27" t="s">
        <v>622</v>
      </c>
      <c r="I68" s="27" t="s">
        <v>623</v>
      </c>
      <c r="J68" s="27" t="s">
        <v>623</v>
      </c>
      <c r="K68" s="27">
        <v>1</v>
      </c>
      <c r="L68" s="27" t="s">
        <v>225</v>
      </c>
      <c r="M68" s="27">
        <v>110</v>
      </c>
      <c r="N68" s="27" t="s">
        <v>624</v>
      </c>
      <c r="O68" s="27" t="s">
        <v>625</v>
      </c>
      <c r="P68" s="27" t="s">
        <v>411</v>
      </c>
      <c r="Q68" s="27">
        <v>1</v>
      </c>
      <c r="R68" s="26" t="s">
        <v>533</v>
      </c>
      <c r="S68" s="27" t="s">
        <v>626</v>
      </c>
      <c r="T68" s="27" t="s">
        <v>627</v>
      </c>
      <c r="U68" s="61">
        <v>13891668821</v>
      </c>
      <c r="V68" s="27" t="s">
        <v>559</v>
      </c>
      <c r="W68" s="64">
        <f t="shared" si="4"/>
        <v>215</v>
      </c>
      <c r="X68" s="60">
        <v>215</v>
      </c>
      <c r="Y68" s="60">
        <v>0</v>
      </c>
      <c r="Z68" s="60">
        <v>0</v>
      </c>
      <c r="AA68" s="60">
        <v>0</v>
      </c>
      <c r="AB68" s="27">
        <v>1019</v>
      </c>
      <c r="AC68" s="27">
        <v>187</v>
      </c>
      <c r="AD68" s="27" t="s">
        <v>111</v>
      </c>
      <c r="AE68" s="27" t="s">
        <v>112</v>
      </c>
      <c r="AF68" s="27" t="s">
        <v>112</v>
      </c>
      <c r="AG68" s="27" t="s">
        <v>111</v>
      </c>
      <c r="AH68" s="27" t="s">
        <v>230</v>
      </c>
      <c r="AI68" s="27" t="s">
        <v>112</v>
      </c>
      <c r="AJ68" s="27" t="s">
        <v>402</v>
      </c>
    </row>
    <row r="69" ht="74" customHeight="1" spans="1:36">
      <c r="A69" s="23">
        <v>13</v>
      </c>
      <c r="B69" s="35"/>
      <c r="C69" s="36" t="s">
        <v>628</v>
      </c>
      <c r="D69" s="51" t="s">
        <v>629</v>
      </c>
      <c r="E69" s="32" t="s">
        <v>220</v>
      </c>
      <c r="F69" s="32" t="s">
        <v>630</v>
      </c>
      <c r="G69" s="34" t="s">
        <v>631</v>
      </c>
      <c r="H69" s="32" t="s">
        <v>223</v>
      </c>
      <c r="I69" s="32" t="s">
        <v>632</v>
      </c>
      <c r="J69" s="32" t="s">
        <v>632</v>
      </c>
      <c r="K69" s="54">
        <v>1</v>
      </c>
      <c r="L69" s="32" t="s">
        <v>225</v>
      </c>
      <c r="M69" s="32">
        <v>250</v>
      </c>
      <c r="N69" s="32" t="s">
        <v>633</v>
      </c>
      <c r="O69" s="32" t="s">
        <v>634</v>
      </c>
      <c r="P69" s="32" t="s">
        <v>411</v>
      </c>
      <c r="Q69" s="54">
        <v>0.98</v>
      </c>
      <c r="R69" s="26" t="s">
        <v>533</v>
      </c>
      <c r="S69" s="32" t="s">
        <v>626</v>
      </c>
      <c r="T69" s="32" t="s">
        <v>627</v>
      </c>
      <c r="U69" s="62">
        <v>13891668821</v>
      </c>
      <c r="V69" s="27" t="s">
        <v>559</v>
      </c>
      <c r="W69" s="64">
        <f t="shared" si="4"/>
        <v>250</v>
      </c>
      <c r="X69" s="64">
        <v>250</v>
      </c>
      <c r="Y69" s="64"/>
      <c r="Z69" s="99">
        <v>0</v>
      </c>
      <c r="AA69" s="99">
        <v>0</v>
      </c>
      <c r="AB69" s="23">
        <v>670</v>
      </c>
      <c r="AC69" s="23">
        <v>32</v>
      </c>
      <c r="AD69" s="38" t="s">
        <v>111</v>
      </c>
      <c r="AE69" s="38" t="s">
        <v>112</v>
      </c>
      <c r="AF69" s="38" t="s">
        <v>112</v>
      </c>
      <c r="AG69" s="38" t="s">
        <v>111</v>
      </c>
      <c r="AH69" s="26" t="s">
        <v>230</v>
      </c>
      <c r="AI69" s="26" t="s">
        <v>112</v>
      </c>
      <c r="AJ69" s="26" t="s">
        <v>402</v>
      </c>
    </row>
    <row r="70" ht="75" customHeight="1" spans="1:36">
      <c r="A70" s="23">
        <v>14</v>
      </c>
      <c r="B70" s="35"/>
      <c r="C70" s="81" t="s">
        <v>635</v>
      </c>
      <c r="D70" s="34" t="s">
        <v>636</v>
      </c>
      <c r="E70" s="38" t="s">
        <v>220</v>
      </c>
      <c r="F70" s="32" t="s">
        <v>637</v>
      </c>
      <c r="G70" s="34" t="s">
        <v>638</v>
      </c>
      <c r="H70" s="18" t="s">
        <v>639</v>
      </c>
      <c r="I70" s="34" t="s">
        <v>640</v>
      </c>
      <c r="J70" s="34" t="s">
        <v>640</v>
      </c>
      <c r="K70" s="87">
        <v>1</v>
      </c>
      <c r="L70" s="32" t="s">
        <v>225</v>
      </c>
      <c r="M70" s="32">
        <v>320</v>
      </c>
      <c r="N70" s="32" t="s">
        <v>641</v>
      </c>
      <c r="O70" s="32" t="s">
        <v>227</v>
      </c>
      <c r="P70" s="32" t="s">
        <v>411</v>
      </c>
      <c r="Q70" s="54">
        <v>0.95</v>
      </c>
      <c r="R70" s="26" t="s">
        <v>533</v>
      </c>
      <c r="S70" s="32" t="s">
        <v>642</v>
      </c>
      <c r="T70" s="32" t="s">
        <v>280</v>
      </c>
      <c r="U70" s="62">
        <v>13571486183</v>
      </c>
      <c r="V70" s="27" t="s">
        <v>559</v>
      </c>
      <c r="W70" s="64">
        <f t="shared" si="4"/>
        <v>280</v>
      </c>
      <c r="X70" s="60">
        <v>280</v>
      </c>
      <c r="Y70" s="60"/>
      <c r="Z70" s="60"/>
      <c r="AA70" s="60"/>
      <c r="AB70" s="23">
        <v>651</v>
      </c>
      <c r="AC70" s="23">
        <v>116</v>
      </c>
      <c r="AD70" s="38" t="s">
        <v>111</v>
      </c>
      <c r="AE70" s="38" t="s">
        <v>112</v>
      </c>
      <c r="AF70" s="38" t="s">
        <v>112</v>
      </c>
      <c r="AG70" s="38" t="s">
        <v>111</v>
      </c>
      <c r="AH70" s="26" t="s">
        <v>230</v>
      </c>
      <c r="AI70" s="26" t="s">
        <v>112</v>
      </c>
      <c r="AJ70" s="26" t="s">
        <v>402</v>
      </c>
    </row>
    <row r="71" ht="78" customHeight="1" spans="1:36">
      <c r="A71" s="23">
        <v>15</v>
      </c>
      <c r="B71" s="35"/>
      <c r="C71" s="52" t="s">
        <v>643</v>
      </c>
      <c r="D71" s="35" t="s">
        <v>644</v>
      </c>
      <c r="E71" s="35" t="s">
        <v>94</v>
      </c>
      <c r="F71" s="35" t="s">
        <v>645</v>
      </c>
      <c r="G71" s="35" t="s">
        <v>646</v>
      </c>
      <c r="H71" s="35" t="s">
        <v>301</v>
      </c>
      <c r="I71" s="32" t="s">
        <v>647</v>
      </c>
      <c r="J71" s="32" t="s">
        <v>648</v>
      </c>
      <c r="K71" s="32" t="s">
        <v>176</v>
      </c>
      <c r="L71" s="32" t="s">
        <v>177</v>
      </c>
      <c r="M71" s="32" t="s">
        <v>512</v>
      </c>
      <c r="N71" s="32" t="s">
        <v>649</v>
      </c>
      <c r="O71" s="88" t="s">
        <v>650</v>
      </c>
      <c r="P71" s="32" t="s">
        <v>515</v>
      </c>
      <c r="Q71" s="54" t="s">
        <v>215</v>
      </c>
      <c r="R71" s="26" t="s">
        <v>533</v>
      </c>
      <c r="S71" s="32" t="s">
        <v>185</v>
      </c>
      <c r="T71" s="32" t="s">
        <v>193</v>
      </c>
      <c r="U71" s="62">
        <v>13891660279</v>
      </c>
      <c r="V71" s="27" t="s">
        <v>559</v>
      </c>
      <c r="W71" s="64">
        <f t="shared" si="4"/>
        <v>150</v>
      </c>
      <c r="X71" s="32"/>
      <c r="Y71" s="32">
        <v>150</v>
      </c>
      <c r="Z71" s="32"/>
      <c r="AA71" s="32"/>
      <c r="AB71" s="18">
        <v>1487</v>
      </c>
      <c r="AC71" s="18">
        <v>397</v>
      </c>
      <c r="AD71" s="32" t="s">
        <v>111</v>
      </c>
      <c r="AE71" s="32" t="s">
        <v>111</v>
      </c>
      <c r="AF71" s="32" t="s">
        <v>112</v>
      </c>
      <c r="AG71" s="32" t="s">
        <v>112</v>
      </c>
      <c r="AH71" s="32" t="s">
        <v>205</v>
      </c>
      <c r="AI71" s="32" t="s">
        <v>112</v>
      </c>
      <c r="AJ71" s="32" t="s">
        <v>205</v>
      </c>
    </row>
    <row r="72" ht="88" customHeight="1" spans="1:36">
      <c r="A72" s="23">
        <v>16</v>
      </c>
      <c r="B72" s="35"/>
      <c r="C72" s="36" t="s">
        <v>651</v>
      </c>
      <c r="D72" s="36" t="s">
        <v>652</v>
      </c>
      <c r="E72" s="35" t="s">
        <v>580</v>
      </c>
      <c r="F72" s="35" t="s">
        <v>653</v>
      </c>
      <c r="G72" s="35" t="s">
        <v>654</v>
      </c>
      <c r="H72" s="35" t="s">
        <v>301</v>
      </c>
      <c r="I72" s="32" t="s">
        <v>655</v>
      </c>
      <c r="J72" s="32" t="s">
        <v>656</v>
      </c>
      <c r="K72" s="32" t="s">
        <v>176</v>
      </c>
      <c r="L72" s="32" t="s">
        <v>177</v>
      </c>
      <c r="M72" s="32" t="s">
        <v>657</v>
      </c>
      <c r="N72" s="32" t="s">
        <v>649</v>
      </c>
      <c r="O72" s="88" t="s">
        <v>650</v>
      </c>
      <c r="P72" s="32" t="s">
        <v>515</v>
      </c>
      <c r="Q72" s="54" t="s">
        <v>215</v>
      </c>
      <c r="R72" s="26" t="s">
        <v>533</v>
      </c>
      <c r="S72" s="32" t="s">
        <v>653</v>
      </c>
      <c r="T72" s="32" t="s">
        <v>658</v>
      </c>
      <c r="U72" s="62">
        <v>15129938298</v>
      </c>
      <c r="V72" s="27" t="s">
        <v>559</v>
      </c>
      <c r="W72" s="64">
        <f t="shared" si="4"/>
        <v>40</v>
      </c>
      <c r="X72" s="32">
        <v>40</v>
      </c>
      <c r="Y72" s="32"/>
      <c r="Z72" s="32"/>
      <c r="AA72" s="32"/>
      <c r="AB72" s="57">
        <v>473</v>
      </c>
      <c r="AC72" s="57">
        <v>208</v>
      </c>
      <c r="AD72" s="32" t="s">
        <v>111</v>
      </c>
      <c r="AE72" s="32" t="s">
        <v>111</v>
      </c>
      <c r="AF72" s="32" t="s">
        <v>112</v>
      </c>
      <c r="AG72" s="32" t="s">
        <v>112</v>
      </c>
      <c r="AH72" s="32" t="s">
        <v>205</v>
      </c>
      <c r="AI72" s="32" t="s">
        <v>112</v>
      </c>
      <c r="AJ72" s="32" t="s">
        <v>205</v>
      </c>
    </row>
    <row r="73" ht="87" customHeight="1" spans="1:36">
      <c r="A73" s="23">
        <v>17</v>
      </c>
      <c r="B73" s="35"/>
      <c r="C73" s="52" t="s">
        <v>659</v>
      </c>
      <c r="D73" s="35" t="s">
        <v>660</v>
      </c>
      <c r="E73" s="35" t="s">
        <v>94</v>
      </c>
      <c r="F73" s="35" t="s">
        <v>437</v>
      </c>
      <c r="G73" s="35" t="s">
        <v>661</v>
      </c>
      <c r="H73" s="32" t="s">
        <v>301</v>
      </c>
      <c r="I73" s="32" t="s">
        <v>302</v>
      </c>
      <c r="J73" s="34" t="s">
        <v>662</v>
      </c>
      <c r="K73" s="32" t="s">
        <v>100</v>
      </c>
      <c r="L73" s="32" t="s">
        <v>304</v>
      </c>
      <c r="M73" s="32" t="s">
        <v>663</v>
      </c>
      <c r="N73" s="32" t="s">
        <v>306</v>
      </c>
      <c r="O73" s="32" t="s">
        <v>307</v>
      </c>
      <c r="P73" s="32" t="s">
        <v>504</v>
      </c>
      <c r="Q73" s="32" t="s">
        <v>106</v>
      </c>
      <c r="R73" s="26" t="s">
        <v>533</v>
      </c>
      <c r="S73" s="32" t="s">
        <v>185</v>
      </c>
      <c r="T73" s="32" t="s">
        <v>193</v>
      </c>
      <c r="U73" s="62">
        <v>13891660279</v>
      </c>
      <c r="V73" s="27" t="s">
        <v>559</v>
      </c>
      <c r="W73" s="64">
        <f t="shared" si="4"/>
        <v>251</v>
      </c>
      <c r="X73" s="32">
        <v>251</v>
      </c>
      <c r="Y73" s="32"/>
      <c r="Z73" s="32"/>
      <c r="AA73" s="32"/>
      <c r="AB73" s="18">
        <v>923</v>
      </c>
      <c r="AC73" s="18">
        <v>152</v>
      </c>
      <c r="AD73" s="32" t="s">
        <v>111</v>
      </c>
      <c r="AE73" s="32" t="s">
        <v>111</v>
      </c>
      <c r="AF73" s="32" t="s">
        <v>112</v>
      </c>
      <c r="AG73" s="32" t="s">
        <v>112</v>
      </c>
      <c r="AH73" s="32" t="s">
        <v>205</v>
      </c>
      <c r="AI73" s="32" t="s">
        <v>112</v>
      </c>
      <c r="AJ73" s="32" t="s">
        <v>205</v>
      </c>
    </row>
    <row r="74" ht="74" customHeight="1" spans="1:36">
      <c r="A74" s="23">
        <v>18</v>
      </c>
      <c r="B74" s="35"/>
      <c r="C74" s="52" t="s">
        <v>664</v>
      </c>
      <c r="D74" s="35" t="s">
        <v>665</v>
      </c>
      <c r="E74" s="35" t="s">
        <v>94</v>
      </c>
      <c r="F74" s="35" t="s">
        <v>437</v>
      </c>
      <c r="G74" s="35" t="s">
        <v>666</v>
      </c>
      <c r="H74" s="35" t="s">
        <v>509</v>
      </c>
      <c r="I74" s="35" t="s">
        <v>647</v>
      </c>
      <c r="J74" s="32" t="s">
        <v>667</v>
      </c>
      <c r="K74" s="32" t="s">
        <v>176</v>
      </c>
      <c r="L74" s="32" t="s">
        <v>177</v>
      </c>
      <c r="M74" s="32" t="s">
        <v>668</v>
      </c>
      <c r="N74" s="32" t="s">
        <v>649</v>
      </c>
      <c r="O74" s="88" t="s">
        <v>669</v>
      </c>
      <c r="P74" s="32" t="s">
        <v>670</v>
      </c>
      <c r="Q74" s="54" t="s">
        <v>215</v>
      </c>
      <c r="R74" s="26" t="s">
        <v>533</v>
      </c>
      <c r="S74" s="32" t="s">
        <v>185</v>
      </c>
      <c r="T74" s="32" t="s">
        <v>193</v>
      </c>
      <c r="U74" s="62">
        <v>13891660279</v>
      </c>
      <c r="V74" s="27" t="s">
        <v>559</v>
      </c>
      <c r="W74" s="64">
        <f t="shared" si="4"/>
        <v>300</v>
      </c>
      <c r="X74" s="32"/>
      <c r="Y74" s="32">
        <v>300</v>
      </c>
      <c r="Z74" s="32"/>
      <c r="AA74" s="32"/>
      <c r="AB74" s="18">
        <v>629</v>
      </c>
      <c r="AC74" s="18">
        <v>67</v>
      </c>
      <c r="AD74" s="32" t="s">
        <v>111</v>
      </c>
      <c r="AE74" s="32" t="s">
        <v>111</v>
      </c>
      <c r="AF74" s="32" t="s">
        <v>112</v>
      </c>
      <c r="AG74" s="32" t="s">
        <v>112</v>
      </c>
      <c r="AH74" s="32" t="s">
        <v>205</v>
      </c>
      <c r="AI74" s="32" t="s">
        <v>112</v>
      </c>
      <c r="AJ74" s="32" t="s">
        <v>205</v>
      </c>
    </row>
    <row r="75" ht="75" customHeight="1" spans="1:36">
      <c r="A75" s="23">
        <v>19</v>
      </c>
      <c r="B75" s="35"/>
      <c r="C75" s="33" t="s">
        <v>671</v>
      </c>
      <c r="D75" s="34" t="s">
        <v>672</v>
      </c>
      <c r="E75" s="38" t="s">
        <v>94</v>
      </c>
      <c r="F75" s="38" t="s">
        <v>653</v>
      </c>
      <c r="G75" s="34" t="s">
        <v>673</v>
      </c>
      <c r="H75" s="46" t="s">
        <v>236</v>
      </c>
      <c r="I75" s="57" t="s">
        <v>674</v>
      </c>
      <c r="J75" s="46" t="s">
        <v>675</v>
      </c>
      <c r="K75" s="57" t="s">
        <v>676</v>
      </c>
      <c r="L75" s="57" t="s">
        <v>389</v>
      </c>
      <c r="M75" s="57" t="s">
        <v>677</v>
      </c>
      <c r="N75" s="57" t="s">
        <v>678</v>
      </c>
      <c r="O75" s="57" t="s">
        <v>679</v>
      </c>
      <c r="P75" s="46" t="s">
        <v>680</v>
      </c>
      <c r="Q75" s="91">
        <v>1</v>
      </c>
      <c r="R75" s="26" t="s">
        <v>533</v>
      </c>
      <c r="S75" s="57" t="s">
        <v>653</v>
      </c>
      <c r="T75" s="38" t="s">
        <v>658</v>
      </c>
      <c r="U75" s="92">
        <v>15129938298</v>
      </c>
      <c r="V75" s="27" t="s">
        <v>559</v>
      </c>
      <c r="W75" s="64">
        <f t="shared" si="4"/>
        <v>220</v>
      </c>
      <c r="X75" s="93">
        <v>220</v>
      </c>
      <c r="Y75" s="93"/>
      <c r="Z75" s="93"/>
      <c r="AA75" s="93"/>
      <c r="AB75" s="93">
        <v>642</v>
      </c>
      <c r="AC75" s="93">
        <v>164</v>
      </c>
      <c r="AD75" s="93" t="s">
        <v>112</v>
      </c>
      <c r="AE75" s="93" t="s">
        <v>111</v>
      </c>
      <c r="AF75" s="93" t="s">
        <v>112</v>
      </c>
      <c r="AG75" s="93" t="s">
        <v>112</v>
      </c>
      <c r="AH75" s="57" t="s">
        <v>681</v>
      </c>
      <c r="AI75" s="93" t="s">
        <v>112</v>
      </c>
      <c r="AJ75" s="57" t="s">
        <v>682</v>
      </c>
    </row>
    <row r="76" ht="72" customHeight="1" spans="1:36">
      <c r="A76" s="23">
        <v>20</v>
      </c>
      <c r="B76" s="35"/>
      <c r="C76" s="33" t="s">
        <v>683</v>
      </c>
      <c r="D76" s="51" t="s">
        <v>684</v>
      </c>
      <c r="E76" s="38" t="s">
        <v>94</v>
      </c>
      <c r="F76" s="32" t="s">
        <v>685</v>
      </c>
      <c r="G76" s="34" t="s">
        <v>686</v>
      </c>
      <c r="H76" s="57" t="s">
        <v>687</v>
      </c>
      <c r="I76" s="89" t="s">
        <v>688</v>
      </c>
      <c r="J76" s="57" t="s">
        <v>689</v>
      </c>
      <c r="K76" s="57" t="s">
        <v>676</v>
      </c>
      <c r="L76" s="57" t="s">
        <v>389</v>
      </c>
      <c r="M76" s="57" t="s">
        <v>690</v>
      </c>
      <c r="N76" s="57" t="s">
        <v>691</v>
      </c>
      <c r="O76" s="57" t="s">
        <v>692</v>
      </c>
      <c r="P76" s="46" t="s">
        <v>515</v>
      </c>
      <c r="Q76" s="91">
        <v>1</v>
      </c>
      <c r="R76" s="26" t="s">
        <v>533</v>
      </c>
      <c r="S76" s="57" t="s">
        <v>693</v>
      </c>
      <c r="T76" s="93" t="s">
        <v>694</v>
      </c>
      <c r="U76" s="94" t="s">
        <v>695</v>
      </c>
      <c r="V76" s="27" t="s">
        <v>559</v>
      </c>
      <c r="W76" s="64">
        <f t="shared" si="4"/>
        <v>226</v>
      </c>
      <c r="X76" s="38">
        <v>226</v>
      </c>
      <c r="Y76" s="93"/>
      <c r="Z76" s="93"/>
      <c r="AA76" s="93"/>
      <c r="AB76" s="57">
        <v>473</v>
      </c>
      <c r="AC76" s="57">
        <v>208</v>
      </c>
      <c r="AD76" s="93" t="s">
        <v>112</v>
      </c>
      <c r="AE76" s="93" t="s">
        <v>111</v>
      </c>
      <c r="AF76" s="93" t="s">
        <v>112</v>
      </c>
      <c r="AG76" s="93" t="s">
        <v>112</v>
      </c>
      <c r="AH76" s="57" t="s">
        <v>696</v>
      </c>
      <c r="AI76" s="93" t="s">
        <v>112</v>
      </c>
      <c r="AJ76" s="57" t="s">
        <v>682</v>
      </c>
    </row>
    <row r="77" ht="74" customHeight="1" spans="1:36">
      <c r="A77" s="23">
        <v>21</v>
      </c>
      <c r="B77" s="35"/>
      <c r="C77" s="46" t="s">
        <v>683</v>
      </c>
      <c r="D77" s="46" t="s">
        <v>697</v>
      </c>
      <c r="E77" s="57" t="s">
        <v>94</v>
      </c>
      <c r="F77" s="32" t="s">
        <v>685</v>
      </c>
      <c r="G77" s="46" t="s">
        <v>698</v>
      </c>
      <c r="H77" s="57" t="s">
        <v>687</v>
      </c>
      <c r="I77" s="89" t="s">
        <v>688</v>
      </c>
      <c r="J77" s="46" t="s">
        <v>699</v>
      </c>
      <c r="K77" s="57" t="s">
        <v>176</v>
      </c>
      <c r="L77" s="57" t="s">
        <v>389</v>
      </c>
      <c r="M77" s="57" t="s">
        <v>700</v>
      </c>
      <c r="N77" s="57" t="s">
        <v>701</v>
      </c>
      <c r="O77" s="57" t="s">
        <v>692</v>
      </c>
      <c r="P77" s="57" t="s">
        <v>515</v>
      </c>
      <c r="Q77" s="91">
        <v>1</v>
      </c>
      <c r="R77" s="26" t="s">
        <v>533</v>
      </c>
      <c r="S77" s="57" t="s">
        <v>693</v>
      </c>
      <c r="T77" s="93" t="s">
        <v>694</v>
      </c>
      <c r="U77" s="94" t="s">
        <v>695</v>
      </c>
      <c r="V77" s="32" t="s">
        <v>702</v>
      </c>
      <c r="W77" s="64">
        <f t="shared" si="4"/>
        <v>230</v>
      </c>
      <c r="X77" s="60">
        <v>230</v>
      </c>
      <c r="Y77" s="60"/>
      <c r="Z77" s="60"/>
      <c r="AA77" s="60"/>
      <c r="AB77" s="57">
        <v>473</v>
      </c>
      <c r="AC77" s="57">
        <v>208</v>
      </c>
      <c r="AD77" s="57" t="s">
        <v>111</v>
      </c>
      <c r="AE77" s="57" t="s">
        <v>111</v>
      </c>
      <c r="AF77" s="57" t="s">
        <v>112</v>
      </c>
      <c r="AG77" s="93" t="s">
        <v>112</v>
      </c>
      <c r="AH77" s="57" t="s">
        <v>519</v>
      </c>
      <c r="AI77" s="93" t="s">
        <v>112</v>
      </c>
      <c r="AJ77" s="57" t="s">
        <v>519</v>
      </c>
    </row>
    <row r="78" ht="22" customHeight="1" spans="1:36">
      <c r="A78" s="23"/>
      <c r="B78" s="30" t="s">
        <v>703</v>
      </c>
      <c r="C78" s="31"/>
      <c r="D78" s="27"/>
      <c r="E78" s="27"/>
      <c r="F78" s="27"/>
      <c r="G78" s="27"/>
      <c r="H78" s="27"/>
      <c r="I78" s="27"/>
      <c r="J78" s="27"/>
      <c r="K78" s="27"/>
      <c r="L78" s="90"/>
      <c r="M78" s="27"/>
      <c r="N78" s="27"/>
      <c r="O78" s="27"/>
      <c r="P78" s="27"/>
      <c r="Q78" s="27"/>
      <c r="R78" s="26"/>
      <c r="S78" s="27"/>
      <c r="T78" s="27"/>
      <c r="U78" s="61"/>
      <c r="V78" s="27"/>
      <c r="W78" s="64"/>
      <c r="X78" s="60"/>
      <c r="Y78" s="60"/>
      <c r="Z78" s="60"/>
      <c r="AA78" s="60"/>
      <c r="AB78" s="27"/>
      <c r="AC78" s="27"/>
      <c r="AD78" s="27"/>
      <c r="AE78" s="27"/>
      <c r="AF78" s="27"/>
      <c r="AG78" s="27"/>
      <c r="AH78" s="27"/>
      <c r="AI78" s="27"/>
      <c r="AJ78" s="27"/>
    </row>
    <row r="79" spans="1:36">
      <c r="A79" s="20"/>
      <c r="B79" s="35"/>
      <c r="C79" s="27"/>
      <c r="D79" s="27"/>
      <c r="E79" s="27"/>
      <c r="F79" s="27"/>
      <c r="G79" s="27"/>
      <c r="H79" s="27"/>
      <c r="I79" s="27"/>
      <c r="J79" s="27"/>
      <c r="K79" s="27"/>
      <c r="L79" s="27"/>
      <c r="M79" s="27"/>
      <c r="N79" s="27"/>
      <c r="O79" s="27"/>
      <c r="P79" s="27"/>
      <c r="Q79" s="27"/>
      <c r="R79" s="26"/>
      <c r="S79" s="27"/>
      <c r="T79" s="27"/>
      <c r="U79" s="61"/>
      <c r="V79" s="27"/>
      <c r="W79" s="60"/>
      <c r="X79" s="60"/>
      <c r="Y79" s="60"/>
      <c r="Z79" s="60"/>
      <c r="AA79" s="60"/>
      <c r="AB79" s="27"/>
      <c r="AC79" s="27"/>
      <c r="AD79" s="27"/>
      <c r="AE79" s="27"/>
      <c r="AF79" s="27"/>
      <c r="AG79" s="27"/>
      <c r="AH79" s="27"/>
      <c r="AI79" s="27"/>
      <c r="AJ79" s="27"/>
    </row>
    <row r="80" ht="30" customHeight="1" spans="1:36">
      <c r="A80" s="20"/>
      <c r="B80" s="28" t="s">
        <v>14</v>
      </c>
      <c r="C80" s="29"/>
      <c r="D80" s="26" t="s">
        <v>704</v>
      </c>
      <c r="E80" s="27"/>
      <c r="F80" s="27"/>
      <c r="G80" s="27"/>
      <c r="H80" s="27"/>
      <c r="I80" s="27"/>
      <c r="J80" s="27"/>
      <c r="K80" s="27"/>
      <c r="L80" s="27"/>
      <c r="M80" s="27"/>
      <c r="N80" s="27"/>
      <c r="O80" s="27"/>
      <c r="P80" s="27"/>
      <c r="Q80" s="27"/>
      <c r="R80" s="26"/>
      <c r="S80" s="27"/>
      <c r="T80" s="27"/>
      <c r="U80" s="61"/>
      <c r="V80" s="27"/>
      <c r="W80" s="60">
        <f>W81+W83+W91+W93</f>
        <v>1065</v>
      </c>
      <c r="X80" s="60">
        <f>X81+X83+X91+X93</f>
        <v>535</v>
      </c>
      <c r="Y80" s="60">
        <f>Y81+Y83+Y91+Y93</f>
        <v>530</v>
      </c>
      <c r="Z80" s="60">
        <f>Z81+Z83+Z91+Z93</f>
        <v>0</v>
      </c>
      <c r="AA80" s="60">
        <f>AA81+AA83+AA91+AA93</f>
        <v>0</v>
      </c>
      <c r="AB80" s="27"/>
      <c r="AC80" s="27"/>
      <c r="AD80" s="27"/>
      <c r="AE80" s="27"/>
      <c r="AF80" s="27"/>
      <c r="AG80" s="27"/>
      <c r="AH80" s="27"/>
      <c r="AI80" s="27"/>
      <c r="AJ80" s="27"/>
    </row>
    <row r="81" ht="25" customHeight="1" spans="1:36">
      <c r="A81" s="20"/>
      <c r="B81" s="30" t="s">
        <v>705</v>
      </c>
      <c r="C81" s="31"/>
      <c r="D81" s="27"/>
      <c r="E81" s="27"/>
      <c r="F81" s="27"/>
      <c r="G81" s="27"/>
      <c r="H81" s="27"/>
      <c r="I81" s="27"/>
      <c r="J81" s="27"/>
      <c r="K81" s="27"/>
      <c r="L81" s="27"/>
      <c r="M81" s="27"/>
      <c r="N81" s="27"/>
      <c r="O81" s="27"/>
      <c r="P81" s="27"/>
      <c r="Q81" s="27"/>
      <c r="R81" s="27"/>
      <c r="S81" s="27"/>
      <c r="T81" s="27"/>
      <c r="U81" s="61"/>
      <c r="V81" s="27"/>
      <c r="W81" s="60"/>
      <c r="X81" s="60"/>
      <c r="Y81" s="60"/>
      <c r="Z81" s="60"/>
      <c r="AA81" s="60"/>
      <c r="AB81" s="27"/>
      <c r="AC81" s="27"/>
      <c r="AD81" s="27"/>
      <c r="AE81" s="27"/>
      <c r="AF81" s="27"/>
      <c r="AG81" s="27"/>
      <c r="AH81" s="27"/>
      <c r="AI81" s="27"/>
      <c r="AJ81" s="27"/>
    </row>
    <row r="82" spans="1:36">
      <c r="A82" s="20"/>
      <c r="B82" s="35"/>
      <c r="C82" s="27"/>
      <c r="D82" s="27"/>
      <c r="E82" s="27"/>
      <c r="F82" s="27"/>
      <c r="G82" s="27"/>
      <c r="H82" s="27"/>
      <c r="I82" s="27"/>
      <c r="J82" s="27"/>
      <c r="K82" s="27"/>
      <c r="L82" s="27"/>
      <c r="M82" s="27"/>
      <c r="N82" s="27"/>
      <c r="O82" s="27"/>
      <c r="P82" s="27"/>
      <c r="Q82" s="27"/>
      <c r="R82" s="27"/>
      <c r="S82" s="27"/>
      <c r="T82" s="27"/>
      <c r="U82" s="61"/>
      <c r="V82" s="27"/>
      <c r="W82" s="60"/>
      <c r="X82" s="60"/>
      <c r="Y82" s="60"/>
      <c r="Z82" s="60"/>
      <c r="AA82" s="60"/>
      <c r="AB82" s="27"/>
      <c r="AC82" s="27"/>
      <c r="AD82" s="27"/>
      <c r="AE82" s="27"/>
      <c r="AF82" s="27"/>
      <c r="AG82" s="27"/>
      <c r="AH82" s="27"/>
      <c r="AI82" s="27"/>
      <c r="AJ82" s="27"/>
    </row>
    <row r="83" ht="29" customHeight="1" spans="1:36">
      <c r="A83" s="20"/>
      <c r="B83" s="30" t="s">
        <v>706</v>
      </c>
      <c r="C83" s="31"/>
      <c r="D83" s="26" t="s">
        <v>704</v>
      </c>
      <c r="E83" s="27"/>
      <c r="F83" s="27"/>
      <c r="G83" s="27"/>
      <c r="H83" s="27"/>
      <c r="I83" s="27"/>
      <c r="J83" s="27"/>
      <c r="K83" s="27"/>
      <c r="L83" s="27"/>
      <c r="M83" s="27"/>
      <c r="N83" s="27"/>
      <c r="O83" s="27"/>
      <c r="P83" s="27"/>
      <c r="Q83" s="27"/>
      <c r="R83" s="27"/>
      <c r="S83" s="27"/>
      <c r="T83" s="27"/>
      <c r="U83" s="61"/>
      <c r="V83" s="27"/>
      <c r="W83" s="60">
        <f>SUM(W84:W90)</f>
        <v>1065</v>
      </c>
      <c r="X83" s="60">
        <f>SUM(X84:X90)</f>
        <v>535</v>
      </c>
      <c r="Y83" s="60">
        <f>SUM(Y84:Y90)</f>
        <v>530</v>
      </c>
      <c r="Z83" s="60">
        <f>SUM(Z84:Z90)</f>
        <v>0</v>
      </c>
      <c r="AA83" s="60">
        <f>SUM(AA84:AA90)</f>
        <v>0</v>
      </c>
      <c r="AB83" s="27"/>
      <c r="AC83" s="27"/>
      <c r="AD83" s="27"/>
      <c r="AE83" s="27"/>
      <c r="AF83" s="27"/>
      <c r="AG83" s="27"/>
      <c r="AH83" s="27"/>
      <c r="AI83" s="27"/>
      <c r="AJ83" s="27"/>
    </row>
    <row r="84" ht="81" customHeight="1" spans="1:36">
      <c r="A84" s="23">
        <v>1</v>
      </c>
      <c r="B84" s="35"/>
      <c r="C84" s="52" t="s">
        <v>707</v>
      </c>
      <c r="D84" s="44" t="s">
        <v>708</v>
      </c>
      <c r="E84" s="27" t="s">
        <v>94</v>
      </c>
      <c r="F84" s="27" t="s">
        <v>543</v>
      </c>
      <c r="G84" s="27" t="s">
        <v>709</v>
      </c>
      <c r="H84" s="27" t="s">
        <v>710</v>
      </c>
      <c r="I84" s="27" t="s">
        <v>118</v>
      </c>
      <c r="J84" s="27" t="s">
        <v>711</v>
      </c>
      <c r="K84" s="27" t="s">
        <v>100</v>
      </c>
      <c r="L84" s="27" t="s">
        <v>478</v>
      </c>
      <c r="M84" s="27" t="s">
        <v>339</v>
      </c>
      <c r="N84" s="27" t="s">
        <v>340</v>
      </c>
      <c r="O84" s="27" t="s">
        <v>341</v>
      </c>
      <c r="P84" s="27" t="s">
        <v>342</v>
      </c>
      <c r="Q84" s="27" t="s">
        <v>215</v>
      </c>
      <c r="R84" s="27" t="s">
        <v>107</v>
      </c>
      <c r="S84" s="27" t="s">
        <v>547</v>
      </c>
      <c r="T84" s="27" t="s">
        <v>548</v>
      </c>
      <c r="U84" s="61">
        <v>13992680428</v>
      </c>
      <c r="V84" s="27" t="s">
        <v>712</v>
      </c>
      <c r="W84" s="64">
        <f>SUM(X84:AA84)</f>
        <v>260</v>
      </c>
      <c r="X84" s="60">
        <v>260</v>
      </c>
      <c r="Y84" s="60"/>
      <c r="Z84" s="60"/>
      <c r="AA84" s="60"/>
      <c r="AB84" s="27">
        <v>323</v>
      </c>
      <c r="AC84" s="27">
        <v>89</v>
      </c>
      <c r="AD84" s="27" t="s">
        <v>111</v>
      </c>
      <c r="AE84" s="27" t="s">
        <v>111</v>
      </c>
      <c r="AF84" s="27" t="s">
        <v>111</v>
      </c>
      <c r="AG84" s="27" t="s">
        <v>112</v>
      </c>
      <c r="AH84" s="27" t="s">
        <v>346</v>
      </c>
      <c r="AI84" s="27" t="s">
        <v>112</v>
      </c>
      <c r="AJ84" s="27" t="s">
        <v>347</v>
      </c>
    </row>
    <row r="85" ht="96" customHeight="1" spans="1:36">
      <c r="A85" s="23">
        <v>2</v>
      </c>
      <c r="B85" s="35"/>
      <c r="C85" s="52" t="s">
        <v>713</v>
      </c>
      <c r="D85" s="40" t="s">
        <v>714</v>
      </c>
      <c r="E85" s="27" t="s">
        <v>94</v>
      </c>
      <c r="F85" s="27" t="s">
        <v>455</v>
      </c>
      <c r="G85" s="27" t="s">
        <v>715</v>
      </c>
      <c r="H85" s="27" t="s">
        <v>716</v>
      </c>
      <c r="I85" s="27" t="s">
        <v>468</v>
      </c>
      <c r="J85" s="27" t="s">
        <v>134</v>
      </c>
      <c r="K85" s="27" t="s">
        <v>100</v>
      </c>
      <c r="L85" s="27" t="s">
        <v>135</v>
      </c>
      <c r="M85" s="27" t="s">
        <v>717</v>
      </c>
      <c r="N85" s="27" t="s">
        <v>470</v>
      </c>
      <c r="O85" s="27" t="s">
        <v>461</v>
      </c>
      <c r="P85" s="27" t="s">
        <v>569</v>
      </c>
      <c r="Q85" s="27" t="s">
        <v>140</v>
      </c>
      <c r="R85" s="27" t="s">
        <v>107</v>
      </c>
      <c r="S85" s="27" t="s">
        <v>463</v>
      </c>
      <c r="T85" s="27" t="s">
        <v>464</v>
      </c>
      <c r="U85" s="61">
        <v>18220780100</v>
      </c>
      <c r="V85" s="27" t="s">
        <v>718</v>
      </c>
      <c r="W85" s="95">
        <f>SUM(X85:AA85)</f>
        <v>300</v>
      </c>
      <c r="X85" s="60"/>
      <c r="Y85" s="60">
        <v>300</v>
      </c>
      <c r="Z85" s="60"/>
      <c r="AA85" s="60"/>
      <c r="AB85" s="27">
        <v>280</v>
      </c>
      <c r="AC85" s="27">
        <v>252</v>
      </c>
      <c r="AD85" s="27" t="s">
        <v>111</v>
      </c>
      <c r="AE85" s="27" t="s">
        <v>111</v>
      </c>
      <c r="AF85" s="27" t="s">
        <v>112</v>
      </c>
      <c r="AG85" s="27" t="s">
        <v>112</v>
      </c>
      <c r="AH85" s="27" t="s">
        <v>390</v>
      </c>
      <c r="AI85" s="27" t="s">
        <v>112</v>
      </c>
      <c r="AJ85" s="27" t="s">
        <v>391</v>
      </c>
    </row>
    <row r="86" ht="79" customHeight="1" spans="1:36">
      <c r="A86" s="23">
        <v>3</v>
      </c>
      <c r="B86" s="35"/>
      <c r="C86" s="52" t="s">
        <v>719</v>
      </c>
      <c r="D86" s="34" t="s">
        <v>720</v>
      </c>
      <c r="E86" s="27" t="s">
        <v>94</v>
      </c>
      <c r="F86" s="27" t="s">
        <v>721</v>
      </c>
      <c r="G86" s="27" t="s">
        <v>722</v>
      </c>
      <c r="H86" s="27" t="s">
        <v>132</v>
      </c>
      <c r="I86" s="27" t="s">
        <v>723</v>
      </c>
      <c r="J86" s="27" t="s">
        <v>724</v>
      </c>
      <c r="K86" s="27" t="s">
        <v>100</v>
      </c>
      <c r="L86" s="27" t="s">
        <v>355</v>
      </c>
      <c r="M86" s="27" t="s">
        <v>725</v>
      </c>
      <c r="N86" s="27" t="s">
        <v>726</v>
      </c>
      <c r="O86" s="27" t="s">
        <v>369</v>
      </c>
      <c r="P86" s="27" t="s">
        <v>370</v>
      </c>
      <c r="Q86" s="27">
        <v>0.95</v>
      </c>
      <c r="R86" s="27" t="s">
        <v>107</v>
      </c>
      <c r="S86" s="27" t="s">
        <v>371</v>
      </c>
      <c r="T86" s="27" t="s">
        <v>372</v>
      </c>
      <c r="U86" s="61">
        <v>13891657954</v>
      </c>
      <c r="V86" s="27" t="s">
        <v>376</v>
      </c>
      <c r="W86" s="95">
        <v>70</v>
      </c>
      <c r="X86" s="60">
        <v>70</v>
      </c>
      <c r="Y86" s="60"/>
      <c r="Z86" s="60"/>
      <c r="AA86" s="60"/>
      <c r="AB86" s="27">
        <v>670</v>
      </c>
      <c r="AC86" s="27">
        <v>198</v>
      </c>
      <c r="AD86" s="27" t="s">
        <v>111</v>
      </c>
      <c r="AE86" s="27" t="s">
        <v>111</v>
      </c>
      <c r="AF86" s="27" t="s">
        <v>111</v>
      </c>
      <c r="AG86" s="27" t="s">
        <v>111</v>
      </c>
      <c r="AH86" s="27"/>
      <c r="AI86" s="27" t="s">
        <v>112</v>
      </c>
      <c r="AJ86" s="27" t="s">
        <v>363</v>
      </c>
    </row>
    <row r="87" ht="84" customHeight="1" spans="1:36">
      <c r="A87" s="23">
        <v>4</v>
      </c>
      <c r="B87" s="35"/>
      <c r="C87" s="52" t="s">
        <v>727</v>
      </c>
      <c r="D87" s="35" t="s">
        <v>728</v>
      </c>
      <c r="E87" s="35" t="s">
        <v>94</v>
      </c>
      <c r="F87" s="35" t="s">
        <v>729</v>
      </c>
      <c r="G87" s="35" t="s">
        <v>730</v>
      </c>
      <c r="H87" s="32" t="s">
        <v>301</v>
      </c>
      <c r="I87" s="32" t="s">
        <v>302</v>
      </c>
      <c r="J87" s="32" t="s">
        <v>731</v>
      </c>
      <c r="K87" s="32" t="s">
        <v>100</v>
      </c>
      <c r="L87" s="32" t="s">
        <v>304</v>
      </c>
      <c r="M87" s="32" t="s">
        <v>732</v>
      </c>
      <c r="N87" s="32" t="s">
        <v>733</v>
      </c>
      <c r="O87" s="32" t="s">
        <v>307</v>
      </c>
      <c r="P87" s="32" t="s">
        <v>734</v>
      </c>
      <c r="Q87" s="32" t="s">
        <v>106</v>
      </c>
      <c r="R87" s="27" t="s">
        <v>107</v>
      </c>
      <c r="S87" s="32" t="s">
        <v>185</v>
      </c>
      <c r="T87" s="32" t="s">
        <v>193</v>
      </c>
      <c r="U87" s="62">
        <v>13891660279</v>
      </c>
      <c r="V87" s="27" t="s">
        <v>376</v>
      </c>
      <c r="W87" s="96">
        <v>180</v>
      </c>
      <c r="X87" s="96">
        <v>180</v>
      </c>
      <c r="Y87" s="32"/>
      <c r="Z87" s="32"/>
      <c r="AA87" s="32"/>
      <c r="AB87" s="18">
        <v>372</v>
      </c>
      <c r="AC87" s="18">
        <v>112</v>
      </c>
      <c r="AD87" s="32" t="s">
        <v>111</v>
      </c>
      <c r="AE87" s="32" t="s">
        <v>111</v>
      </c>
      <c r="AF87" s="32" t="s">
        <v>112</v>
      </c>
      <c r="AG87" s="32" t="s">
        <v>112</v>
      </c>
      <c r="AH87" s="32" t="s">
        <v>205</v>
      </c>
      <c r="AI87" s="32" t="s">
        <v>112</v>
      </c>
      <c r="AJ87" s="32" t="s">
        <v>205</v>
      </c>
    </row>
    <row r="88" ht="78" customHeight="1" spans="1:36">
      <c r="A88" s="23">
        <v>5</v>
      </c>
      <c r="B88" s="35"/>
      <c r="C88" s="52" t="s">
        <v>735</v>
      </c>
      <c r="D88" s="35" t="s">
        <v>736</v>
      </c>
      <c r="E88" s="35" t="s">
        <v>94</v>
      </c>
      <c r="F88" s="35" t="s">
        <v>645</v>
      </c>
      <c r="G88" s="35" t="s">
        <v>737</v>
      </c>
      <c r="H88" s="35" t="s">
        <v>301</v>
      </c>
      <c r="I88" s="32" t="s">
        <v>302</v>
      </c>
      <c r="J88" s="32" t="s">
        <v>738</v>
      </c>
      <c r="K88" s="32" t="s">
        <v>100</v>
      </c>
      <c r="L88" s="32" t="s">
        <v>304</v>
      </c>
      <c r="M88" s="32" t="s">
        <v>739</v>
      </c>
      <c r="N88" s="32" t="s">
        <v>733</v>
      </c>
      <c r="O88" s="32" t="s">
        <v>307</v>
      </c>
      <c r="P88" s="32" t="s">
        <v>734</v>
      </c>
      <c r="Q88" s="32" t="s">
        <v>106</v>
      </c>
      <c r="R88" s="27" t="s">
        <v>107</v>
      </c>
      <c r="S88" s="32" t="s">
        <v>185</v>
      </c>
      <c r="T88" s="32" t="s">
        <v>193</v>
      </c>
      <c r="U88" s="62">
        <v>13891660279</v>
      </c>
      <c r="V88" s="27" t="s">
        <v>376</v>
      </c>
      <c r="W88" s="96">
        <v>230</v>
      </c>
      <c r="X88" s="32"/>
      <c r="Y88" s="32">
        <v>230</v>
      </c>
      <c r="Z88" s="32"/>
      <c r="AA88" s="32"/>
      <c r="AB88" s="18">
        <v>1487</v>
      </c>
      <c r="AC88" s="18">
        <v>397</v>
      </c>
      <c r="AD88" s="32" t="s">
        <v>111</v>
      </c>
      <c r="AE88" s="32" t="s">
        <v>111</v>
      </c>
      <c r="AF88" s="32" t="s">
        <v>112</v>
      </c>
      <c r="AG88" s="32" t="s">
        <v>112</v>
      </c>
      <c r="AH88" s="32" t="s">
        <v>205</v>
      </c>
      <c r="AI88" s="32" t="s">
        <v>112</v>
      </c>
      <c r="AJ88" s="32" t="s">
        <v>205</v>
      </c>
    </row>
    <row r="89" ht="81" customHeight="1" spans="1:36">
      <c r="A89" s="23">
        <v>6</v>
      </c>
      <c r="B89" s="35"/>
      <c r="C89" s="82" t="s">
        <v>740</v>
      </c>
      <c r="D89" s="35" t="s">
        <v>741</v>
      </c>
      <c r="E89" s="27" t="s">
        <v>580</v>
      </c>
      <c r="F89" s="27" t="s">
        <v>742</v>
      </c>
      <c r="G89" s="27" t="s">
        <v>743</v>
      </c>
      <c r="H89" s="27" t="s">
        <v>744</v>
      </c>
      <c r="I89" s="27" t="s">
        <v>745</v>
      </c>
      <c r="J89" s="27" t="s">
        <v>746</v>
      </c>
      <c r="K89" s="27" t="s">
        <v>676</v>
      </c>
      <c r="L89" s="27" t="s">
        <v>389</v>
      </c>
      <c r="M89" s="27" t="s">
        <v>747</v>
      </c>
      <c r="N89" s="27" t="s">
        <v>748</v>
      </c>
      <c r="O89" s="27" t="s">
        <v>749</v>
      </c>
      <c r="P89" s="27" t="s">
        <v>515</v>
      </c>
      <c r="Q89" s="27">
        <v>1</v>
      </c>
      <c r="R89" s="27" t="s">
        <v>107</v>
      </c>
      <c r="S89" s="27" t="s">
        <v>742</v>
      </c>
      <c r="T89" s="27" t="s">
        <v>750</v>
      </c>
      <c r="U89" s="61">
        <v>13992645116</v>
      </c>
      <c r="V89" s="27" t="s">
        <v>751</v>
      </c>
      <c r="W89" s="97">
        <v>25</v>
      </c>
      <c r="X89" s="60">
        <v>25</v>
      </c>
      <c r="Y89" s="60"/>
      <c r="Z89" s="60"/>
      <c r="AA89" s="60"/>
      <c r="AB89" s="27">
        <v>721</v>
      </c>
      <c r="AC89" s="27">
        <v>200</v>
      </c>
      <c r="AD89" s="27" t="s">
        <v>111</v>
      </c>
      <c r="AE89" s="27" t="s">
        <v>111</v>
      </c>
      <c r="AF89" s="27" t="s">
        <v>111</v>
      </c>
      <c r="AG89" s="27" t="s">
        <v>112</v>
      </c>
      <c r="AH89" s="27" t="s">
        <v>519</v>
      </c>
      <c r="AI89" s="27" t="s">
        <v>112</v>
      </c>
      <c r="AJ89" s="27" t="s">
        <v>519</v>
      </c>
    </row>
    <row r="90" ht="28" customHeight="1" spans="1:36">
      <c r="A90" s="20"/>
      <c r="B90" s="35"/>
      <c r="C90" s="27"/>
      <c r="D90" s="27"/>
      <c r="E90" s="27"/>
      <c r="F90" s="27"/>
      <c r="G90" s="27"/>
      <c r="H90" s="27"/>
      <c r="I90" s="27"/>
      <c r="J90" s="27"/>
      <c r="K90" s="27"/>
      <c r="L90" s="27"/>
      <c r="M90" s="27"/>
      <c r="N90" s="27"/>
      <c r="O90" s="27"/>
      <c r="P90" s="27"/>
      <c r="Q90" s="27"/>
      <c r="R90" s="27"/>
      <c r="S90" s="27"/>
      <c r="T90" s="27"/>
      <c r="U90" s="61"/>
      <c r="V90" s="27"/>
      <c r="W90" s="64">
        <f>SUM(X90:AA90)</f>
        <v>0</v>
      </c>
      <c r="X90" s="60"/>
      <c r="Y90" s="60"/>
      <c r="Z90" s="60"/>
      <c r="AA90" s="60"/>
      <c r="AB90" s="27"/>
      <c r="AC90" s="27"/>
      <c r="AD90" s="27"/>
      <c r="AE90" s="27"/>
      <c r="AF90" s="27"/>
      <c r="AG90" s="27"/>
      <c r="AH90" s="27"/>
      <c r="AI90" s="27"/>
      <c r="AJ90" s="27"/>
    </row>
    <row r="91" ht="26" customHeight="1" spans="1:36">
      <c r="A91" s="20"/>
      <c r="B91" s="30" t="s">
        <v>752</v>
      </c>
      <c r="C91" s="31"/>
      <c r="D91" s="27"/>
      <c r="E91" s="27"/>
      <c r="F91" s="27"/>
      <c r="G91" s="27"/>
      <c r="H91" s="27"/>
      <c r="I91" s="27"/>
      <c r="J91" s="27"/>
      <c r="K91" s="27"/>
      <c r="L91" s="27"/>
      <c r="M91" s="27"/>
      <c r="N91" s="27"/>
      <c r="O91" s="27"/>
      <c r="P91" s="27"/>
      <c r="Q91" s="27"/>
      <c r="R91" s="27"/>
      <c r="S91" s="27"/>
      <c r="T91" s="27"/>
      <c r="U91" s="61"/>
      <c r="V91" s="27"/>
      <c r="W91" s="64"/>
      <c r="X91" s="60"/>
      <c r="Y91" s="60"/>
      <c r="Z91" s="60"/>
      <c r="AA91" s="60"/>
      <c r="AB91" s="27"/>
      <c r="AC91" s="27"/>
      <c r="AD91" s="27"/>
      <c r="AE91" s="27"/>
      <c r="AF91" s="27"/>
      <c r="AG91" s="27"/>
      <c r="AH91" s="27"/>
      <c r="AI91" s="27"/>
      <c r="AJ91" s="27"/>
    </row>
    <row r="92" ht="20" customHeight="1" spans="1:36">
      <c r="A92" s="20"/>
      <c r="B92" s="35"/>
      <c r="C92" s="27"/>
      <c r="D92" s="27"/>
      <c r="E92" s="27"/>
      <c r="F92" s="27"/>
      <c r="G92" s="27"/>
      <c r="H92" s="27"/>
      <c r="I92" s="27"/>
      <c r="J92" s="27"/>
      <c r="K92" s="27"/>
      <c r="L92" s="27"/>
      <c r="M92" s="27"/>
      <c r="N92" s="27"/>
      <c r="O92" s="27"/>
      <c r="P92" s="27"/>
      <c r="Q92" s="27"/>
      <c r="R92" s="27"/>
      <c r="S92" s="27"/>
      <c r="T92" s="27"/>
      <c r="U92" s="61"/>
      <c r="V92" s="27"/>
      <c r="W92" s="64">
        <f>SUM(X92:AA92)</f>
        <v>0</v>
      </c>
      <c r="X92" s="60"/>
      <c r="Y92" s="60"/>
      <c r="Z92" s="60"/>
      <c r="AA92" s="60"/>
      <c r="AB92" s="27"/>
      <c r="AC92" s="27"/>
      <c r="AD92" s="27"/>
      <c r="AE92" s="27"/>
      <c r="AF92" s="27"/>
      <c r="AG92" s="27"/>
      <c r="AH92" s="27"/>
      <c r="AI92" s="27"/>
      <c r="AJ92" s="27"/>
    </row>
    <row r="93" ht="38" customHeight="1" spans="1:36">
      <c r="A93" s="20"/>
      <c r="B93" s="83" t="s">
        <v>753</v>
      </c>
      <c r="C93" s="84"/>
      <c r="D93" s="26"/>
      <c r="E93" s="27"/>
      <c r="F93" s="27"/>
      <c r="G93" s="27"/>
      <c r="H93" s="27"/>
      <c r="I93" s="27"/>
      <c r="J93" s="27"/>
      <c r="K93" s="27"/>
      <c r="L93" s="27"/>
      <c r="M93" s="27"/>
      <c r="N93" s="27"/>
      <c r="O93" s="27"/>
      <c r="P93" s="27"/>
      <c r="Q93" s="27"/>
      <c r="R93" s="27"/>
      <c r="S93" s="27"/>
      <c r="T93" s="27"/>
      <c r="U93" s="61"/>
      <c r="V93" s="27"/>
      <c r="W93" s="60">
        <f>SUM(W94:W94)</f>
        <v>0</v>
      </c>
      <c r="X93" s="60">
        <f>SUM(X94:X94)</f>
        <v>0</v>
      </c>
      <c r="Y93" s="60">
        <f>SUM(Y94:Y94)</f>
        <v>0</v>
      </c>
      <c r="Z93" s="60">
        <f>SUM(Z94:Z94)</f>
        <v>0</v>
      </c>
      <c r="AA93" s="60">
        <f>SUM(AA94:AA94)</f>
        <v>0</v>
      </c>
      <c r="AB93" s="27"/>
      <c r="AC93" s="27"/>
      <c r="AD93" s="27"/>
      <c r="AE93" s="27"/>
      <c r="AF93" s="27"/>
      <c r="AG93" s="27"/>
      <c r="AH93" s="27"/>
      <c r="AI93" s="27"/>
      <c r="AJ93" s="27"/>
    </row>
    <row r="94" ht="23" customHeight="1" spans="1:36">
      <c r="A94" s="20"/>
      <c r="B94" s="35"/>
      <c r="C94" s="85"/>
      <c r="D94" s="34"/>
      <c r="E94" s="32"/>
      <c r="F94" s="32"/>
      <c r="G94" s="34"/>
      <c r="H94" s="27"/>
      <c r="I94" s="27"/>
      <c r="J94" s="27"/>
      <c r="K94" s="27"/>
      <c r="L94" s="27"/>
      <c r="M94" s="27"/>
      <c r="N94" s="27"/>
      <c r="O94" s="27"/>
      <c r="P94" s="27"/>
      <c r="Q94" s="27"/>
      <c r="R94" s="27"/>
      <c r="S94" s="27"/>
      <c r="T94" s="27"/>
      <c r="U94" s="61"/>
      <c r="V94" s="27"/>
      <c r="W94" s="97"/>
      <c r="X94" s="60"/>
      <c r="Y94" s="60"/>
      <c r="Z94" s="60"/>
      <c r="AA94" s="60"/>
      <c r="AB94" s="27"/>
      <c r="AC94" s="27"/>
      <c r="AD94" s="27" t="s">
        <v>111</v>
      </c>
      <c r="AE94" s="27" t="s">
        <v>111</v>
      </c>
      <c r="AF94" s="27" t="s">
        <v>112</v>
      </c>
      <c r="AG94" s="27" t="s">
        <v>112</v>
      </c>
      <c r="AH94" s="27" t="s">
        <v>205</v>
      </c>
      <c r="AI94" s="27" t="s">
        <v>112</v>
      </c>
      <c r="AJ94" s="27" t="s">
        <v>320</v>
      </c>
    </row>
    <row r="95" ht="30" customHeight="1" spans="1:36">
      <c r="A95" s="20"/>
      <c r="B95" s="28" t="s">
        <v>15</v>
      </c>
      <c r="C95" s="29"/>
      <c r="D95" s="27" t="s">
        <v>754</v>
      </c>
      <c r="E95" s="27"/>
      <c r="F95" s="27"/>
      <c r="G95" s="27"/>
      <c r="H95" s="27"/>
      <c r="I95" s="27"/>
      <c r="J95" s="27"/>
      <c r="K95" s="27"/>
      <c r="L95" s="27"/>
      <c r="M95" s="27"/>
      <c r="N95" s="27"/>
      <c r="O95" s="27"/>
      <c r="P95" s="27"/>
      <c r="Q95" s="27"/>
      <c r="R95" s="27"/>
      <c r="S95" s="27"/>
      <c r="T95" s="27"/>
      <c r="U95" s="61"/>
      <c r="V95" s="27"/>
      <c r="W95" s="60">
        <f>W96+W101</f>
        <v>133.5</v>
      </c>
      <c r="X95" s="60">
        <f>X96+X101</f>
        <v>38.5</v>
      </c>
      <c r="Y95" s="60">
        <f>Y96+Y101</f>
        <v>95</v>
      </c>
      <c r="Z95" s="60">
        <f>Z96+Z101</f>
        <v>0</v>
      </c>
      <c r="AA95" s="60">
        <f>AA96+AA101</f>
        <v>0</v>
      </c>
      <c r="AB95" s="27"/>
      <c r="AC95" s="27"/>
      <c r="AD95" s="27"/>
      <c r="AE95" s="27"/>
      <c r="AF95" s="27"/>
      <c r="AG95" s="27"/>
      <c r="AH95" s="27"/>
      <c r="AI95" s="27"/>
      <c r="AJ95" s="27"/>
    </row>
    <row r="96" ht="33" customHeight="1" spans="1:36">
      <c r="A96" s="20"/>
      <c r="B96" s="30" t="s">
        <v>755</v>
      </c>
      <c r="C96" s="31"/>
      <c r="D96" s="26" t="s">
        <v>756</v>
      </c>
      <c r="E96" s="27"/>
      <c r="F96" s="27"/>
      <c r="G96" s="27"/>
      <c r="H96" s="27"/>
      <c r="I96" s="27"/>
      <c r="J96" s="27"/>
      <c r="K96" s="27"/>
      <c r="L96" s="27"/>
      <c r="M96" s="27"/>
      <c r="N96" s="27"/>
      <c r="O96" s="27"/>
      <c r="P96" s="27"/>
      <c r="Q96" s="27"/>
      <c r="R96" s="27"/>
      <c r="S96" s="27"/>
      <c r="T96" s="27"/>
      <c r="U96" s="61"/>
      <c r="V96" s="27"/>
      <c r="W96" s="60">
        <f>SUM(W97:W100)</f>
        <v>95</v>
      </c>
      <c r="X96" s="60">
        <f>SUM(X97:X100)</f>
        <v>0</v>
      </c>
      <c r="Y96" s="60">
        <f>SUM(Y97:Y100)</f>
        <v>95</v>
      </c>
      <c r="Z96" s="60">
        <f>SUM(Z97:Z100)</f>
        <v>0</v>
      </c>
      <c r="AA96" s="60">
        <f>SUM(AA97:AA100)</f>
        <v>0</v>
      </c>
      <c r="AB96" s="27"/>
      <c r="AC96" s="27"/>
      <c r="AD96" s="27"/>
      <c r="AE96" s="27"/>
      <c r="AF96" s="27"/>
      <c r="AG96" s="27"/>
      <c r="AH96" s="27"/>
      <c r="AI96" s="27"/>
      <c r="AJ96" s="27"/>
    </row>
    <row r="97" ht="86" customHeight="1" spans="1:36">
      <c r="A97" s="23">
        <v>1</v>
      </c>
      <c r="B97" s="30"/>
      <c r="C97" s="36" t="s">
        <v>757</v>
      </c>
      <c r="D97" s="40" t="s">
        <v>758</v>
      </c>
      <c r="E97" s="23" t="s">
        <v>94</v>
      </c>
      <c r="F97" s="26" t="s">
        <v>234</v>
      </c>
      <c r="G97" s="26" t="s">
        <v>759</v>
      </c>
      <c r="H97" s="26" t="s">
        <v>148</v>
      </c>
      <c r="I97" s="26" t="s">
        <v>760</v>
      </c>
      <c r="J97" s="26" t="s">
        <v>761</v>
      </c>
      <c r="K97" s="55">
        <v>1</v>
      </c>
      <c r="L97" s="26" t="s">
        <v>762</v>
      </c>
      <c r="M97" s="26">
        <v>80</v>
      </c>
      <c r="N97" s="26" t="s">
        <v>763</v>
      </c>
      <c r="O97" s="26" t="s">
        <v>764</v>
      </c>
      <c r="P97" s="26" t="s">
        <v>765</v>
      </c>
      <c r="Q97" s="55">
        <v>0.98</v>
      </c>
      <c r="R97" s="26" t="s">
        <v>107</v>
      </c>
      <c r="S97" s="26" t="s">
        <v>412</v>
      </c>
      <c r="T97" s="23" t="s">
        <v>168</v>
      </c>
      <c r="U97" s="65">
        <v>18009165815</v>
      </c>
      <c r="V97" s="26" t="s">
        <v>389</v>
      </c>
      <c r="W97" s="98">
        <v>58</v>
      </c>
      <c r="X97" s="75"/>
      <c r="Y97" s="98">
        <v>58</v>
      </c>
      <c r="Z97" s="100">
        <v>0</v>
      </c>
      <c r="AA97" s="100">
        <v>0</v>
      </c>
      <c r="AB97" s="23">
        <v>168</v>
      </c>
      <c r="AC97" s="23">
        <v>55</v>
      </c>
      <c r="AD97" s="23" t="s">
        <v>766</v>
      </c>
      <c r="AE97" s="23" t="s">
        <v>111</v>
      </c>
      <c r="AF97" s="23" t="s">
        <v>112</v>
      </c>
      <c r="AG97" s="23" t="s">
        <v>111</v>
      </c>
      <c r="AH97" s="26" t="s">
        <v>767</v>
      </c>
      <c r="AI97" s="23" t="s">
        <v>111</v>
      </c>
      <c r="AJ97" s="27"/>
    </row>
    <row r="98" ht="50" customHeight="1" spans="1:36">
      <c r="A98" s="23">
        <v>2</v>
      </c>
      <c r="B98" s="34"/>
      <c r="C98" s="36" t="s">
        <v>768</v>
      </c>
      <c r="D98" s="34" t="s">
        <v>769</v>
      </c>
      <c r="E98" s="23" t="s">
        <v>580</v>
      </c>
      <c r="F98" s="32" t="s">
        <v>770</v>
      </c>
      <c r="G98" s="36" t="s">
        <v>771</v>
      </c>
      <c r="H98" s="32" t="s">
        <v>772</v>
      </c>
      <c r="I98" s="32" t="s">
        <v>773</v>
      </c>
      <c r="J98" s="32" t="s">
        <v>134</v>
      </c>
      <c r="K98" s="32" t="s">
        <v>100</v>
      </c>
      <c r="L98" s="32" t="s">
        <v>135</v>
      </c>
      <c r="M98" s="32" t="s">
        <v>382</v>
      </c>
      <c r="N98" s="32" t="s">
        <v>774</v>
      </c>
      <c r="O98" s="32" t="s">
        <v>775</v>
      </c>
      <c r="P98" s="32" t="s">
        <v>776</v>
      </c>
      <c r="Q98" s="32" t="s">
        <v>140</v>
      </c>
      <c r="R98" s="26" t="s">
        <v>107</v>
      </c>
      <c r="S98" s="32" t="s">
        <v>432</v>
      </c>
      <c r="T98" s="26" t="s">
        <v>433</v>
      </c>
      <c r="U98" s="65">
        <v>15319320929</v>
      </c>
      <c r="V98" s="26" t="s">
        <v>777</v>
      </c>
      <c r="W98" s="98">
        <f t="shared" ref="W98:W102" si="5">SUM(X98:AA98)</f>
        <v>15</v>
      </c>
      <c r="X98" s="23"/>
      <c r="Y98" s="101">
        <v>15</v>
      </c>
      <c r="Z98" s="23"/>
      <c r="AA98" s="23"/>
      <c r="AB98" s="23">
        <v>480</v>
      </c>
      <c r="AC98" s="23">
        <v>160</v>
      </c>
      <c r="AD98" s="23" t="s">
        <v>111</v>
      </c>
      <c r="AE98" s="26" t="s">
        <v>111</v>
      </c>
      <c r="AF98" s="26" t="s">
        <v>112</v>
      </c>
      <c r="AG98" s="26" t="s">
        <v>111</v>
      </c>
      <c r="AH98" s="23"/>
      <c r="AI98" s="23" t="s">
        <v>111</v>
      </c>
      <c r="AJ98" s="27"/>
    </row>
    <row r="99" ht="52" customHeight="1" spans="1:36">
      <c r="A99" s="23">
        <v>3</v>
      </c>
      <c r="B99" s="34"/>
      <c r="C99" s="36" t="s">
        <v>778</v>
      </c>
      <c r="D99" s="27" t="s">
        <v>779</v>
      </c>
      <c r="E99" s="23" t="s">
        <v>580</v>
      </c>
      <c r="F99" s="32" t="s">
        <v>780</v>
      </c>
      <c r="G99" s="32" t="s">
        <v>781</v>
      </c>
      <c r="H99" s="32" t="s">
        <v>772</v>
      </c>
      <c r="I99" s="26" t="s">
        <v>782</v>
      </c>
      <c r="J99" s="32" t="s">
        <v>134</v>
      </c>
      <c r="K99" s="32" t="s">
        <v>100</v>
      </c>
      <c r="L99" s="32" t="s">
        <v>135</v>
      </c>
      <c r="M99" s="32" t="s">
        <v>783</v>
      </c>
      <c r="N99" s="32" t="s">
        <v>784</v>
      </c>
      <c r="O99" s="32" t="s">
        <v>785</v>
      </c>
      <c r="P99" s="32" t="s">
        <v>776</v>
      </c>
      <c r="Q99" s="32" t="s">
        <v>140</v>
      </c>
      <c r="R99" s="26" t="s">
        <v>107</v>
      </c>
      <c r="S99" s="26" t="s">
        <v>786</v>
      </c>
      <c r="T99" s="26" t="s">
        <v>388</v>
      </c>
      <c r="U99" s="65">
        <v>18729628845</v>
      </c>
      <c r="V99" s="26" t="s">
        <v>777</v>
      </c>
      <c r="W99" s="98">
        <f t="shared" si="5"/>
        <v>22</v>
      </c>
      <c r="X99" s="23"/>
      <c r="Y99" s="20">
        <v>22</v>
      </c>
      <c r="Z99" s="79"/>
      <c r="AA99" s="79"/>
      <c r="AB99" s="23">
        <v>112</v>
      </c>
      <c r="AC99" s="23">
        <v>45</v>
      </c>
      <c r="AD99" s="23" t="s">
        <v>111</v>
      </c>
      <c r="AE99" s="26" t="s">
        <v>111</v>
      </c>
      <c r="AF99" s="26" t="s">
        <v>112</v>
      </c>
      <c r="AG99" s="26" t="s">
        <v>111</v>
      </c>
      <c r="AH99" s="23"/>
      <c r="AI99" s="23" t="s">
        <v>111</v>
      </c>
      <c r="AJ99" s="27"/>
    </row>
    <row r="100" ht="18" customHeight="1" spans="1:36">
      <c r="A100" s="20"/>
      <c r="B100" s="35"/>
      <c r="C100" s="27"/>
      <c r="D100" s="27"/>
      <c r="E100" s="27"/>
      <c r="F100" s="27"/>
      <c r="G100" s="27"/>
      <c r="H100" s="27"/>
      <c r="I100" s="27"/>
      <c r="J100" s="27"/>
      <c r="K100" s="27"/>
      <c r="L100" s="27"/>
      <c r="M100" s="27"/>
      <c r="N100" s="27"/>
      <c r="O100" s="27"/>
      <c r="P100" s="27"/>
      <c r="Q100" s="27"/>
      <c r="R100" s="27"/>
      <c r="S100" s="27"/>
      <c r="T100" s="27"/>
      <c r="U100" s="61"/>
      <c r="V100" s="64"/>
      <c r="W100" s="64">
        <f t="shared" si="5"/>
        <v>0</v>
      </c>
      <c r="X100" s="60"/>
      <c r="Y100" s="60"/>
      <c r="Z100" s="60"/>
      <c r="AA100" s="60"/>
      <c r="AB100" s="27"/>
      <c r="AC100" s="27"/>
      <c r="AD100" s="27"/>
      <c r="AE100" s="27"/>
      <c r="AF100" s="27"/>
      <c r="AG100" s="27"/>
      <c r="AH100" s="27"/>
      <c r="AI100" s="27"/>
      <c r="AJ100" s="27"/>
    </row>
    <row r="101" ht="31" customHeight="1" spans="1:36">
      <c r="A101" s="20"/>
      <c r="B101" s="30" t="s">
        <v>787</v>
      </c>
      <c r="C101" s="31"/>
      <c r="D101" s="27"/>
      <c r="E101" s="27"/>
      <c r="F101" s="27"/>
      <c r="G101" s="27"/>
      <c r="H101" s="27"/>
      <c r="I101" s="27"/>
      <c r="J101" s="27"/>
      <c r="K101" s="27"/>
      <c r="L101" s="27"/>
      <c r="M101" s="27"/>
      <c r="N101" s="27"/>
      <c r="O101" s="27"/>
      <c r="P101" s="27"/>
      <c r="Q101" s="27"/>
      <c r="R101" s="27"/>
      <c r="S101" s="27"/>
      <c r="T101" s="27"/>
      <c r="U101" s="61"/>
      <c r="V101" s="64"/>
      <c r="W101" s="60">
        <f>SUM(W102)</f>
        <v>38.5</v>
      </c>
      <c r="X101" s="60">
        <f>SUM(X102)</f>
        <v>38.5</v>
      </c>
      <c r="Y101" s="60">
        <f>SUM(Y102)</f>
        <v>0</v>
      </c>
      <c r="Z101" s="60">
        <f>SUM(Z102)</f>
        <v>0</v>
      </c>
      <c r="AA101" s="60">
        <f>SUM(AA102)</f>
        <v>0</v>
      </c>
      <c r="AB101" s="27"/>
      <c r="AC101" s="27"/>
      <c r="AD101" s="27"/>
      <c r="AE101" s="27"/>
      <c r="AF101" s="27"/>
      <c r="AG101" s="27"/>
      <c r="AH101" s="27"/>
      <c r="AI101" s="27"/>
      <c r="AJ101" s="27"/>
    </row>
    <row r="102" ht="76" customHeight="1" spans="1:36">
      <c r="A102" s="20">
        <v>1</v>
      </c>
      <c r="B102" s="35"/>
      <c r="C102" s="52" t="s">
        <v>788</v>
      </c>
      <c r="D102" s="51" t="s">
        <v>789</v>
      </c>
      <c r="E102" s="27" t="s">
        <v>94</v>
      </c>
      <c r="F102" s="27" t="s">
        <v>742</v>
      </c>
      <c r="G102" s="27" t="s">
        <v>790</v>
      </c>
      <c r="H102" s="27" t="s">
        <v>744</v>
      </c>
      <c r="I102" s="27" t="s">
        <v>745</v>
      </c>
      <c r="J102" s="27" t="s">
        <v>791</v>
      </c>
      <c r="K102" s="27" t="s">
        <v>676</v>
      </c>
      <c r="L102" s="27" t="s">
        <v>389</v>
      </c>
      <c r="M102" s="27" t="s">
        <v>792</v>
      </c>
      <c r="N102" s="27" t="s">
        <v>793</v>
      </c>
      <c r="O102" s="27" t="s">
        <v>749</v>
      </c>
      <c r="P102" s="27" t="s">
        <v>515</v>
      </c>
      <c r="Q102" s="27">
        <v>1</v>
      </c>
      <c r="R102" s="26" t="s">
        <v>107</v>
      </c>
      <c r="S102" s="27" t="s">
        <v>794</v>
      </c>
      <c r="T102" s="27" t="s">
        <v>750</v>
      </c>
      <c r="U102" s="61">
        <v>13992645116</v>
      </c>
      <c r="V102" s="27" t="s">
        <v>751</v>
      </c>
      <c r="W102" s="60">
        <f t="shared" si="5"/>
        <v>38.5</v>
      </c>
      <c r="X102" s="60">
        <v>38.5</v>
      </c>
      <c r="Y102" s="60"/>
      <c r="Z102" s="60"/>
      <c r="AA102" s="60"/>
      <c r="AB102" s="27">
        <v>721</v>
      </c>
      <c r="AC102" s="27">
        <v>200</v>
      </c>
      <c r="AD102" s="27"/>
      <c r="AE102" s="27"/>
      <c r="AF102" s="27"/>
      <c r="AG102" s="27"/>
      <c r="AH102" s="27"/>
      <c r="AI102" s="27"/>
      <c r="AJ102" s="27"/>
    </row>
    <row r="103" ht="31" customHeight="1" spans="1:36">
      <c r="A103" s="20"/>
      <c r="B103" s="28" t="s">
        <v>16</v>
      </c>
      <c r="C103" s="29"/>
      <c r="D103" s="26"/>
      <c r="E103" s="27"/>
      <c r="F103" s="27"/>
      <c r="G103" s="27"/>
      <c r="H103" s="27"/>
      <c r="I103" s="27"/>
      <c r="J103" s="27"/>
      <c r="K103" s="27"/>
      <c r="L103" s="27"/>
      <c r="M103" s="27"/>
      <c r="N103" s="27"/>
      <c r="O103" s="27"/>
      <c r="P103" s="27"/>
      <c r="Q103" s="27"/>
      <c r="R103" s="27"/>
      <c r="S103" s="27"/>
      <c r="T103" s="27"/>
      <c r="U103" s="61"/>
      <c r="V103" s="64"/>
      <c r="W103" s="60">
        <f>W104+W106+W108+W110</f>
        <v>0</v>
      </c>
      <c r="X103" s="60">
        <f>X104+X106+X108+X110</f>
        <v>0</v>
      </c>
      <c r="Y103" s="60">
        <f>Y104+Y106+Y108+Y110</f>
        <v>0</v>
      </c>
      <c r="Z103" s="60">
        <f>Z104+Z106+Z108+Z110</f>
        <v>0</v>
      </c>
      <c r="AA103" s="60">
        <f>AA104+AA106+AA108+AA110</f>
        <v>0</v>
      </c>
      <c r="AB103" s="27"/>
      <c r="AC103" s="27"/>
      <c r="AD103" s="27"/>
      <c r="AE103" s="27"/>
      <c r="AF103" s="27"/>
      <c r="AG103" s="27"/>
      <c r="AH103" s="27"/>
      <c r="AI103" s="27"/>
      <c r="AJ103" s="27"/>
    </row>
    <row r="104" ht="22" customHeight="1" spans="1:36">
      <c r="A104" s="20"/>
      <c r="B104" s="30" t="s">
        <v>795</v>
      </c>
      <c r="C104" s="31"/>
      <c r="D104" s="27"/>
      <c r="E104" s="27"/>
      <c r="F104" s="27"/>
      <c r="G104" s="27"/>
      <c r="H104" s="27"/>
      <c r="I104" s="27"/>
      <c r="J104" s="27"/>
      <c r="K104" s="27"/>
      <c r="L104" s="27"/>
      <c r="M104" s="27"/>
      <c r="N104" s="27"/>
      <c r="O104" s="27"/>
      <c r="P104" s="27"/>
      <c r="Q104" s="27"/>
      <c r="R104" s="27"/>
      <c r="S104" s="27"/>
      <c r="T104" s="27"/>
      <c r="U104" s="61"/>
      <c r="V104" s="27"/>
      <c r="W104" s="60">
        <f>W105</f>
        <v>0</v>
      </c>
      <c r="X104" s="60">
        <f>X105</f>
        <v>0</v>
      </c>
      <c r="Y104" s="60">
        <f>Y105</f>
        <v>0</v>
      </c>
      <c r="Z104" s="60">
        <f>Z105</f>
        <v>0</v>
      </c>
      <c r="AA104" s="60">
        <f>AA105</f>
        <v>0</v>
      </c>
      <c r="AB104" s="27"/>
      <c r="AC104" s="27"/>
      <c r="AD104" s="27"/>
      <c r="AE104" s="27"/>
      <c r="AF104" s="27"/>
      <c r="AG104" s="27"/>
      <c r="AH104" s="27"/>
      <c r="AI104" s="27"/>
      <c r="AJ104" s="27"/>
    </row>
    <row r="105" ht="23" customHeight="1" spans="1:36">
      <c r="A105" s="20"/>
      <c r="B105" s="35"/>
      <c r="C105" s="52"/>
      <c r="D105" s="86"/>
      <c r="E105" s="27"/>
      <c r="F105" s="27"/>
      <c r="G105" s="27"/>
      <c r="H105" s="27"/>
      <c r="I105" s="27"/>
      <c r="J105" s="27"/>
      <c r="K105" s="27"/>
      <c r="L105" s="27"/>
      <c r="M105" s="27"/>
      <c r="N105" s="27"/>
      <c r="O105" s="27"/>
      <c r="P105" s="27"/>
      <c r="Q105" s="27"/>
      <c r="R105" s="26"/>
      <c r="S105" s="27"/>
      <c r="T105" s="27"/>
      <c r="U105" s="61"/>
      <c r="V105" s="27"/>
      <c r="W105" s="60"/>
      <c r="X105" s="60"/>
      <c r="Y105" s="60"/>
      <c r="Z105" s="60"/>
      <c r="AA105" s="60"/>
      <c r="AB105" s="27"/>
      <c r="AC105" s="27"/>
      <c r="AD105" s="27" t="s">
        <v>111</v>
      </c>
      <c r="AE105" s="27" t="s">
        <v>111</v>
      </c>
      <c r="AF105" s="27" t="s">
        <v>111</v>
      </c>
      <c r="AG105" s="27" t="s">
        <v>112</v>
      </c>
      <c r="AH105" s="27" t="s">
        <v>519</v>
      </c>
      <c r="AI105" s="27" t="s">
        <v>112</v>
      </c>
      <c r="AJ105" s="27" t="s">
        <v>519</v>
      </c>
    </row>
    <row r="106" ht="23" customHeight="1" spans="1:36">
      <c r="A106" s="20"/>
      <c r="B106" s="30" t="s">
        <v>796</v>
      </c>
      <c r="C106" s="31"/>
      <c r="D106" s="27"/>
      <c r="E106" s="27"/>
      <c r="F106" s="27"/>
      <c r="G106" s="27"/>
      <c r="H106" s="27"/>
      <c r="I106" s="27"/>
      <c r="J106" s="27"/>
      <c r="K106" s="27"/>
      <c r="L106" s="27"/>
      <c r="M106" s="27"/>
      <c r="N106" s="27"/>
      <c r="O106" s="27"/>
      <c r="P106" s="27"/>
      <c r="Q106" s="27"/>
      <c r="R106" s="27"/>
      <c r="S106" s="27"/>
      <c r="T106" s="27"/>
      <c r="U106" s="61"/>
      <c r="V106" s="27"/>
      <c r="W106" s="60"/>
      <c r="X106" s="60"/>
      <c r="Y106" s="60"/>
      <c r="Z106" s="60"/>
      <c r="AA106" s="60"/>
      <c r="AB106" s="27"/>
      <c r="AC106" s="27"/>
      <c r="AD106" s="27"/>
      <c r="AE106" s="27"/>
      <c r="AF106" s="27"/>
      <c r="AG106" s="27"/>
      <c r="AH106" s="27"/>
      <c r="AI106" s="27"/>
      <c r="AJ106" s="27"/>
    </row>
    <row r="107" spans="1:36">
      <c r="A107" s="20"/>
      <c r="B107" s="35"/>
      <c r="C107" s="27"/>
      <c r="D107" s="27"/>
      <c r="E107" s="27"/>
      <c r="F107" s="27"/>
      <c r="G107" s="27"/>
      <c r="H107" s="27"/>
      <c r="I107" s="27"/>
      <c r="J107" s="27"/>
      <c r="K107" s="27"/>
      <c r="L107" s="27"/>
      <c r="M107" s="27"/>
      <c r="N107" s="27"/>
      <c r="O107" s="27"/>
      <c r="P107" s="27"/>
      <c r="Q107" s="27"/>
      <c r="R107" s="27"/>
      <c r="S107" s="27"/>
      <c r="T107" s="27"/>
      <c r="U107" s="61"/>
      <c r="V107" s="27"/>
      <c r="W107" s="60"/>
      <c r="X107" s="60"/>
      <c r="Y107" s="60"/>
      <c r="Z107" s="60"/>
      <c r="AA107" s="60"/>
      <c r="AB107" s="27"/>
      <c r="AC107" s="27"/>
      <c r="AD107" s="27"/>
      <c r="AE107" s="27"/>
      <c r="AF107" s="27"/>
      <c r="AG107" s="27"/>
      <c r="AH107" s="27"/>
      <c r="AI107" s="27"/>
      <c r="AJ107" s="27"/>
    </row>
    <row r="108" ht="20" customHeight="1" spans="1:36">
      <c r="A108" s="20"/>
      <c r="B108" s="30" t="s">
        <v>797</v>
      </c>
      <c r="C108" s="31"/>
      <c r="D108" s="27"/>
      <c r="E108" s="27"/>
      <c r="F108" s="27"/>
      <c r="G108" s="27"/>
      <c r="H108" s="27"/>
      <c r="I108" s="27"/>
      <c r="J108" s="27"/>
      <c r="K108" s="27"/>
      <c r="L108" s="27"/>
      <c r="M108" s="27"/>
      <c r="N108" s="27"/>
      <c r="O108" s="27"/>
      <c r="P108" s="27"/>
      <c r="Q108" s="27"/>
      <c r="R108" s="27"/>
      <c r="S108" s="27"/>
      <c r="T108" s="27"/>
      <c r="U108" s="61"/>
      <c r="V108" s="27"/>
      <c r="W108" s="60"/>
      <c r="X108" s="60"/>
      <c r="Y108" s="60"/>
      <c r="Z108" s="60"/>
      <c r="AA108" s="60"/>
      <c r="AB108" s="27"/>
      <c r="AC108" s="27"/>
      <c r="AD108" s="27"/>
      <c r="AE108" s="27"/>
      <c r="AF108" s="27"/>
      <c r="AG108" s="27"/>
      <c r="AH108" s="27"/>
      <c r="AI108" s="27"/>
      <c r="AJ108" s="27"/>
    </row>
    <row r="109" spans="1:36">
      <c r="A109" s="20"/>
      <c r="B109" s="35"/>
      <c r="C109" s="27"/>
      <c r="D109" s="27"/>
      <c r="E109" s="27"/>
      <c r="F109" s="27"/>
      <c r="G109" s="27"/>
      <c r="H109" s="27"/>
      <c r="I109" s="27"/>
      <c r="J109" s="27"/>
      <c r="K109" s="27"/>
      <c r="L109" s="27"/>
      <c r="M109" s="27"/>
      <c r="N109" s="27"/>
      <c r="O109" s="27"/>
      <c r="P109" s="27"/>
      <c r="Q109" s="27"/>
      <c r="R109" s="27"/>
      <c r="S109" s="27"/>
      <c r="T109" s="27"/>
      <c r="U109" s="61"/>
      <c r="V109" s="27"/>
      <c r="W109" s="60"/>
      <c r="X109" s="60"/>
      <c r="Y109" s="60"/>
      <c r="Z109" s="60"/>
      <c r="AA109" s="60"/>
      <c r="AB109" s="27"/>
      <c r="AC109" s="27"/>
      <c r="AD109" s="27"/>
      <c r="AE109" s="27"/>
      <c r="AF109" s="27"/>
      <c r="AG109" s="27"/>
      <c r="AH109" s="27"/>
      <c r="AI109" s="27"/>
      <c r="AJ109" s="27"/>
    </row>
    <row r="110" ht="26" customHeight="1" spans="1:36">
      <c r="A110" s="20"/>
      <c r="B110" s="30" t="s">
        <v>798</v>
      </c>
      <c r="C110" s="31"/>
      <c r="D110" s="27"/>
      <c r="E110" s="27"/>
      <c r="F110" s="27"/>
      <c r="G110" s="27"/>
      <c r="H110" s="27"/>
      <c r="I110" s="27"/>
      <c r="J110" s="27"/>
      <c r="K110" s="27"/>
      <c r="L110" s="27"/>
      <c r="M110" s="27"/>
      <c r="N110" s="27"/>
      <c r="O110" s="27"/>
      <c r="P110" s="27"/>
      <c r="Q110" s="27"/>
      <c r="R110" s="27"/>
      <c r="S110" s="27"/>
      <c r="T110" s="27"/>
      <c r="U110" s="61"/>
      <c r="V110" s="27"/>
      <c r="W110" s="60"/>
      <c r="X110" s="60"/>
      <c r="Y110" s="60"/>
      <c r="Z110" s="60"/>
      <c r="AA110" s="60"/>
      <c r="AB110" s="27"/>
      <c r="AC110" s="27"/>
      <c r="AD110" s="27"/>
      <c r="AE110" s="27"/>
      <c r="AF110" s="27"/>
      <c r="AG110" s="27"/>
      <c r="AH110" s="27"/>
      <c r="AI110" s="27"/>
      <c r="AJ110" s="27"/>
    </row>
    <row r="111" spans="1:36">
      <c r="A111" s="20"/>
      <c r="B111" s="35"/>
      <c r="C111" s="27"/>
      <c r="D111" s="27"/>
      <c r="E111" s="27"/>
      <c r="F111" s="27"/>
      <c r="G111" s="27"/>
      <c r="H111" s="27"/>
      <c r="I111" s="27"/>
      <c r="J111" s="27"/>
      <c r="K111" s="27"/>
      <c r="L111" s="27"/>
      <c r="M111" s="27"/>
      <c r="N111" s="27"/>
      <c r="O111" s="27"/>
      <c r="P111" s="27"/>
      <c r="Q111" s="27"/>
      <c r="R111" s="27"/>
      <c r="S111" s="27"/>
      <c r="T111" s="27"/>
      <c r="U111" s="61"/>
      <c r="V111" s="27"/>
      <c r="W111" s="60"/>
      <c r="X111" s="60"/>
      <c r="Y111" s="60"/>
      <c r="Z111" s="60"/>
      <c r="AA111" s="60"/>
      <c r="AB111" s="27"/>
      <c r="AC111" s="27"/>
      <c r="AD111" s="27"/>
      <c r="AE111" s="27"/>
      <c r="AF111" s="27"/>
      <c r="AG111" s="27"/>
      <c r="AH111" s="27"/>
      <c r="AI111" s="27"/>
      <c r="AJ111" s="27"/>
    </row>
    <row r="112" ht="31" customHeight="1" spans="1:36">
      <c r="A112" s="20"/>
      <c r="B112" s="28" t="s">
        <v>799</v>
      </c>
      <c r="C112" s="29"/>
      <c r="D112" s="26" t="s">
        <v>800</v>
      </c>
      <c r="E112" s="27"/>
      <c r="F112" s="27"/>
      <c r="G112" s="27"/>
      <c r="H112" s="27"/>
      <c r="I112" s="27"/>
      <c r="J112" s="27"/>
      <c r="K112" s="27"/>
      <c r="L112" s="27"/>
      <c r="M112" s="27"/>
      <c r="N112" s="27"/>
      <c r="O112" s="27"/>
      <c r="P112" s="27"/>
      <c r="Q112" s="27"/>
      <c r="R112" s="27"/>
      <c r="S112" s="27"/>
      <c r="T112" s="27"/>
      <c r="U112" s="61"/>
      <c r="V112" s="27"/>
      <c r="W112" s="60">
        <f>W113+W115+W117+W119</f>
        <v>167.01</v>
      </c>
      <c r="X112" s="60">
        <f>X113+X115+X117+X119</f>
        <v>167.01</v>
      </c>
      <c r="Y112" s="60">
        <f>Y113+Y115+Y117+Y119</f>
        <v>0</v>
      </c>
      <c r="Z112" s="60">
        <f>Z113+Z115+Z117+Z119</f>
        <v>0</v>
      </c>
      <c r="AA112" s="60">
        <f>AA113+AA115+AA117+AA119</f>
        <v>0</v>
      </c>
      <c r="AB112" s="27"/>
      <c r="AC112" s="27"/>
      <c r="AD112" s="27"/>
      <c r="AE112" s="27"/>
      <c r="AF112" s="27"/>
      <c r="AG112" s="27"/>
      <c r="AH112" s="27"/>
      <c r="AI112" s="27"/>
      <c r="AJ112" s="27"/>
    </row>
    <row r="113" ht="30" customHeight="1" spans="1:36">
      <c r="A113" s="20"/>
      <c r="B113" s="30" t="s">
        <v>801</v>
      </c>
      <c r="C113" s="31"/>
      <c r="D113" s="27"/>
      <c r="E113" s="27"/>
      <c r="F113" s="27"/>
      <c r="G113" s="27"/>
      <c r="H113" s="27"/>
      <c r="I113" s="27"/>
      <c r="J113" s="27"/>
      <c r="K113" s="27"/>
      <c r="L113" s="27"/>
      <c r="M113" s="27"/>
      <c r="N113" s="27"/>
      <c r="O113" s="27"/>
      <c r="P113" s="27"/>
      <c r="Q113" s="27"/>
      <c r="R113" s="27"/>
      <c r="S113" s="27"/>
      <c r="T113" s="27"/>
      <c r="U113" s="61"/>
      <c r="V113" s="27"/>
      <c r="W113" s="60">
        <f>SUM(W114)</f>
        <v>135.01</v>
      </c>
      <c r="X113" s="60">
        <f>SUM(X114)</f>
        <v>135.01</v>
      </c>
      <c r="Y113" s="60">
        <f>SUM(Y114)</f>
        <v>0</v>
      </c>
      <c r="Z113" s="60">
        <f>SUM(Z114)</f>
        <v>0</v>
      </c>
      <c r="AA113" s="60">
        <f>SUM(AA114)</f>
        <v>0</v>
      </c>
      <c r="AB113" s="27"/>
      <c r="AC113" s="27"/>
      <c r="AD113" s="27"/>
      <c r="AE113" s="27"/>
      <c r="AF113" s="27"/>
      <c r="AG113" s="27"/>
      <c r="AH113" s="27"/>
      <c r="AI113" s="27"/>
      <c r="AJ113" s="27"/>
    </row>
    <row r="114" ht="56" customHeight="1" spans="1:36">
      <c r="A114" s="20"/>
      <c r="B114" s="35"/>
      <c r="C114" s="27" t="s">
        <v>802</v>
      </c>
      <c r="D114" s="27" t="s">
        <v>803</v>
      </c>
      <c r="E114" s="27"/>
      <c r="F114" s="27"/>
      <c r="G114" s="33" t="s">
        <v>804</v>
      </c>
      <c r="H114" s="27"/>
      <c r="I114" s="27"/>
      <c r="J114" s="27"/>
      <c r="K114" s="27"/>
      <c r="L114" s="27"/>
      <c r="M114" s="27"/>
      <c r="N114" s="27"/>
      <c r="O114" s="27"/>
      <c r="P114" s="27"/>
      <c r="Q114" s="27"/>
      <c r="R114" s="27" t="s">
        <v>805</v>
      </c>
      <c r="S114" s="27" t="s">
        <v>805</v>
      </c>
      <c r="T114" s="27" t="s">
        <v>806</v>
      </c>
      <c r="U114" s="61" t="s">
        <v>807</v>
      </c>
      <c r="V114" s="27" t="s">
        <v>808</v>
      </c>
      <c r="W114" s="60">
        <f>SUM(X114:AA114)</f>
        <v>135.01</v>
      </c>
      <c r="X114" s="60">
        <v>135.01</v>
      </c>
      <c r="Y114" s="60"/>
      <c r="Z114" s="60"/>
      <c r="AA114" s="60"/>
      <c r="AB114" s="27">
        <v>620</v>
      </c>
      <c r="AC114" s="27">
        <v>620</v>
      </c>
      <c r="AD114" s="27" t="s">
        <v>111</v>
      </c>
      <c r="AE114" s="27" t="s">
        <v>112</v>
      </c>
      <c r="AF114" s="27" t="s">
        <v>111</v>
      </c>
      <c r="AG114" s="27" t="s">
        <v>111</v>
      </c>
      <c r="AH114" s="27" t="s">
        <v>111</v>
      </c>
      <c r="AI114" s="27" t="s">
        <v>111</v>
      </c>
      <c r="AJ114" s="27"/>
    </row>
    <row r="115" ht="26" customHeight="1" spans="1:36">
      <c r="A115" s="20"/>
      <c r="B115" s="30" t="s">
        <v>809</v>
      </c>
      <c r="C115" s="31"/>
      <c r="D115" s="27"/>
      <c r="E115" s="27"/>
      <c r="F115" s="27"/>
      <c r="G115" s="27"/>
      <c r="H115" s="27"/>
      <c r="I115" s="27"/>
      <c r="J115" s="27"/>
      <c r="K115" s="27"/>
      <c r="L115" s="27"/>
      <c r="M115" s="27"/>
      <c r="N115" s="27"/>
      <c r="O115" s="27"/>
      <c r="P115" s="27"/>
      <c r="Q115" s="27"/>
      <c r="R115" s="27"/>
      <c r="S115" s="27"/>
      <c r="T115" s="27"/>
      <c r="U115" s="61"/>
      <c r="V115" s="27"/>
      <c r="W115" s="60"/>
      <c r="X115" s="60"/>
      <c r="Y115" s="60"/>
      <c r="Z115" s="60"/>
      <c r="AA115" s="60"/>
      <c r="AB115" s="27"/>
      <c r="AC115" s="27"/>
      <c r="AD115" s="27"/>
      <c r="AE115" s="27"/>
      <c r="AF115" s="27"/>
      <c r="AG115" s="27"/>
      <c r="AH115" s="27"/>
      <c r="AI115" s="27"/>
      <c r="AJ115" s="27"/>
    </row>
    <row r="116" spans="1:36">
      <c r="A116" s="20"/>
      <c r="B116" s="35"/>
      <c r="C116" s="27"/>
      <c r="D116" s="27"/>
      <c r="E116" s="27"/>
      <c r="F116" s="27"/>
      <c r="G116" s="27"/>
      <c r="H116" s="27"/>
      <c r="I116" s="27"/>
      <c r="J116" s="27"/>
      <c r="K116" s="27"/>
      <c r="L116" s="27"/>
      <c r="M116" s="27"/>
      <c r="N116" s="27"/>
      <c r="O116" s="27"/>
      <c r="P116" s="27"/>
      <c r="Q116" s="27"/>
      <c r="R116" s="27"/>
      <c r="S116" s="27"/>
      <c r="T116" s="27"/>
      <c r="U116" s="61"/>
      <c r="V116" s="27"/>
      <c r="W116" s="60"/>
      <c r="X116" s="60"/>
      <c r="Y116" s="60"/>
      <c r="Z116" s="60"/>
      <c r="AA116" s="60"/>
      <c r="AB116" s="27"/>
      <c r="AC116" s="27"/>
      <c r="AD116" s="27"/>
      <c r="AE116" s="27"/>
      <c r="AF116" s="27"/>
      <c r="AG116" s="27"/>
      <c r="AH116" s="27"/>
      <c r="AI116" s="27"/>
      <c r="AJ116" s="27"/>
    </row>
    <row r="117" ht="25" customHeight="1" spans="1:36">
      <c r="A117" s="20"/>
      <c r="B117" s="30" t="s">
        <v>810</v>
      </c>
      <c r="C117" s="31"/>
      <c r="D117" s="27"/>
      <c r="E117" s="27"/>
      <c r="F117" s="27"/>
      <c r="G117" s="27"/>
      <c r="H117" s="27"/>
      <c r="I117" s="27"/>
      <c r="J117" s="27"/>
      <c r="K117" s="27"/>
      <c r="L117" s="27"/>
      <c r="M117" s="27"/>
      <c r="N117" s="27"/>
      <c r="O117" s="27"/>
      <c r="P117" s="27"/>
      <c r="Q117" s="27"/>
      <c r="R117" s="27"/>
      <c r="S117" s="27"/>
      <c r="T117" s="27"/>
      <c r="U117" s="61"/>
      <c r="V117" s="27"/>
      <c r="W117" s="60"/>
      <c r="X117" s="60"/>
      <c r="Y117" s="60"/>
      <c r="Z117" s="60"/>
      <c r="AA117" s="60"/>
      <c r="AB117" s="27"/>
      <c r="AC117" s="27"/>
      <c r="AD117" s="27"/>
      <c r="AE117" s="27"/>
      <c r="AF117" s="27"/>
      <c r="AG117" s="27"/>
      <c r="AH117" s="27"/>
      <c r="AI117" s="27"/>
      <c r="AJ117" s="27"/>
    </row>
    <row r="118" spans="1:36">
      <c r="A118" s="20"/>
      <c r="B118" s="35"/>
      <c r="C118" s="27"/>
      <c r="D118" s="27"/>
      <c r="E118" s="27"/>
      <c r="F118" s="27"/>
      <c r="G118" s="27"/>
      <c r="H118" s="27"/>
      <c r="I118" s="27"/>
      <c r="J118" s="27"/>
      <c r="K118" s="27"/>
      <c r="L118" s="27"/>
      <c r="M118" s="27"/>
      <c r="N118" s="27"/>
      <c r="O118" s="27"/>
      <c r="P118" s="27"/>
      <c r="Q118" s="27"/>
      <c r="R118" s="27"/>
      <c r="S118" s="27"/>
      <c r="T118" s="27"/>
      <c r="U118" s="61"/>
      <c r="V118" s="27"/>
      <c r="W118" s="60"/>
      <c r="X118" s="60"/>
      <c r="Y118" s="60"/>
      <c r="Z118" s="60"/>
      <c r="AA118" s="60"/>
      <c r="AB118" s="27"/>
      <c r="AC118" s="27"/>
      <c r="AD118" s="27"/>
      <c r="AE118" s="27"/>
      <c r="AF118" s="27"/>
      <c r="AG118" s="27"/>
      <c r="AH118" s="27"/>
      <c r="AI118" s="27"/>
      <c r="AJ118" s="27"/>
    </row>
    <row r="119" ht="22" customHeight="1" spans="1:36">
      <c r="A119" s="20"/>
      <c r="B119" s="30" t="s">
        <v>811</v>
      </c>
      <c r="C119" s="31"/>
      <c r="D119" s="27"/>
      <c r="E119" s="27"/>
      <c r="F119" s="27"/>
      <c r="G119" s="27"/>
      <c r="H119" s="27"/>
      <c r="I119" s="27"/>
      <c r="J119" s="27"/>
      <c r="K119" s="27"/>
      <c r="L119" s="27"/>
      <c r="M119" s="27"/>
      <c r="N119" s="27"/>
      <c r="O119" s="27"/>
      <c r="P119" s="27"/>
      <c r="Q119" s="27"/>
      <c r="R119" s="27"/>
      <c r="S119" s="27"/>
      <c r="T119" s="27"/>
      <c r="U119" s="61"/>
      <c r="V119" s="27"/>
      <c r="W119" s="60">
        <f>W120</f>
        <v>32</v>
      </c>
      <c r="X119" s="60">
        <f>X120</f>
        <v>32</v>
      </c>
      <c r="Y119" s="60">
        <f>Y120</f>
        <v>0</v>
      </c>
      <c r="Z119" s="60">
        <f>Z120</f>
        <v>0</v>
      </c>
      <c r="AA119" s="60">
        <f>AA120</f>
        <v>0</v>
      </c>
      <c r="AB119" s="27"/>
      <c r="AC119" s="27"/>
      <c r="AD119" s="27"/>
      <c r="AE119" s="27"/>
      <c r="AF119" s="27"/>
      <c r="AG119" s="27"/>
      <c r="AH119" s="27"/>
      <c r="AI119" s="27"/>
      <c r="AJ119" s="27"/>
    </row>
    <row r="120" ht="65" customHeight="1" spans="1:36">
      <c r="A120" s="20"/>
      <c r="B120" s="35"/>
      <c r="C120" s="27" t="s">
        <v>812</v>
      </c>
      <c r="D120" s="27" t="s">
        <v>813</v>
      </c>
      <c r="E120" s="27"/>
      <c r="F120" s="27"/>
      <c r="G120" s="33" t="s">
        <v>814</v>
      </c>
      <c r="H120" s="27"/>
      <c r="I120" s="27"/>
      <c r="J120" s="27"/>
      <c r="K120" s="27"/>
      <c r="L120" s="27"/>
      <c r="M120" s="27"/>
      <c r="N120" s="27"/>
      <c r="O120" s="27"/>
      <c r="P120" s="27"/>
      <c r="Q120" s="27"/>
      <c r="R120" s="27" t="s">
        <v>805</v>
      </c>
      <c r="S120" s="27" t="s">
        <v>805</v>
      </c>
      <c r="T120" s="27" t="s">
        <v>815</v>
      </c>
      <c r="U120" s="61" t="s">
        <v>816</v>
      </c>
      <c r="V120" s="27" t="s">
        <v>808</v>
      </c>
      <c r="W120" s="60">
        <f>SUM(X120:AA120)</f>
        <v>32</v>
      </c>
      <c r="X120" s="60">
        <v>32</v>
      </c>
      <c r="Y120" s="60"/>
      <c r="Z120" s="60"/>
      <c r="AA120" s="60"/>
      <c r="AB120" s="27">
        <v>1230</v>
      </c>
      <c r="AC120" s="27">
        <v>1230</v>
      </c>
      <c r="AD120" s="27" t="s">
        <v>111</v>
      </c>
      <c r="AE120" s="27" t="s">
        <v>112</v>
      </c>
      <c r="AF120" s="27" t="s">
        <v>111</v>
      </c>
      <c r="AG120" s="27" t="s">
        <v>111</v>
      </c>
      <c r="AH120" s="27" t="s">
        <v>111</v>
      </c>
      <c r="AI120" s="27" t="s">
        <v>111</v>
      </c>
      <c r="AJ120" s="27"/>
    </row>
    <row r="121" ht="37" customHeight="1" spans="1:36">
      <c r="A121" s="20"/>
      <c r="B121" s="28" t="s">
        <v>18</v>
      </c>
      <c r="C121" s="29"/>
      <c r="D121" s="26" t="s">
        <v>817</v>
      </c>
      <c r="E121" s="27"/>
      <c r="F121" s="27"/>
      <c r="G121" s="27"/>
      <c r="H121" s="27"/>
      <c r="I121" s="27"/>
      <c r="J121" s="27"/>
      <c r="K121" s="27"/>
      <c r="L121" s="27"/>
      <c r="M121" s="27"/>
      <c r="N121" s="27"/>
      <c r="O121" s="27"/>
      <c r="P121" s="27"/>
      <c r="Q121" s="27"/>
      <c r="R121" s="27"/>
      <c r="S121" s="27"/>
      <c r="T121" s="27"/>
      <c r="U121" s="61"/>
      <c r="V121" s="27"/>
      <c r="W121" s="60">
        <f>W122+W126+W133+W136+W138</f>
        <v>199.38</v>
      </c>
      <c r="X121" s="60">
        <f>X122+X126+X133+X136+X138</f>
        <v>199.38</v>
      </c>
      <c r="Y121" s="60">
        <f>Y122+Y126+Y133+Y136+Y138</f>
        <v>0</v>
      </c>
      <c r="Z121" s="60">
        <f>Z122+Z126+Z133+Z136+Z138</f>
        <v>0</v>
      </c>
      <c r="AA121" s="60">
        <f>AA122+AA126+AA133+AA136+AA138</f>
        <v>0</v>
      </c>
      <c r="AB121" s="27"/>
      <c r="AC121" s="27"/>
      <c r="AD121" s="27"/>
      <c r="AE121" s="27"/>
      <c r="AF121" s="27"/>
      <c r="AG121" s="27"/>
      <c r="AH121" s="27"/>
      <c r="AI121" s="27"/>
      <c r="AJ121" s="27"/>
    </row>
    <row r="122" ht="22" customHeight="1" spans="1:36">
      <c r="A122" s="20"/>
      <c r="B122" s="30" t="s">
        <v>818</v>
      </c>
      <c r="C122" s="31"/>
      <c r="D122" s="27"/>
      <c r="E122" s="27"/>
      <c r="F122" s="27"/>
      <c r="G122" s="27"/>
      <c r="H122" s="27"/>
      <c r="I122" s="27"/>
      <c r="J122" s="27"/>
      <c r="K122" s="27"/>
      <c r="L122" s="27"/>
      <c r="M122" s="27"/>
      <c r="N122" s="27"/>
      <c r="O122" s="27"/>
      <c r="P122" s="27"/>
      <c r="Q122" s="27"/>
      <c r="R122" s="27"/>
      <c r="S122" s="27"/>
      <c r="T122" s="27"/>
      <c r="U122" s="61"/>
      <c r="V122" s="27"/>
      <c r="W122" s="60"/>
      <c r="X122" s="60"/>
      <c r="Y122" s="60"/>
      <c r="Z122" s="60"/>
      <c r="AA122" s="60"/>
      <c r="AB122" s="27"/>
      <c r="AC122" s="27"/>
      <c r="AD122" s="27"/>
      <c r="AE122" s="27"/>
      <c r="AF122" s="27"/>
      <c r="AG122" s="27"/>
      <c r="AH122" s="27"/>
      <c r="AI122" s="27"/>
      <c r="AJ122" s="27"/>
    </row>
    <row r="123" spans="1:36">
      <c r="A123" s="20"/>
      <c r="B123" s="35"/>
      <c r="C123" s="27"/>
      <c r="D123" s="27"/>
      <c r="E123" s="27"/>
      <c r="F123" s="27"/>
      <c r="G123" s="27"/>
      <c r="H123" s="27"/>
      <c r="I123" s="27"/>
      <c r="J123" s="27"/>
      <c r="K123" s="27"/>
      <c r="L123" s="27"/>
      <c r="M123" s="27"/>
      <c r="N123" s="27"/>
      <c r="O123" s="27"/>
      <c r="P123" s="27"/>
      <c r="Q123" s="27"/>
      <c r="R123" s="27"/>
      <c r="S123" s="27"/>
      <c r="T123" s="27"/>
      <c r="U123" s="61"/>
      <c r="V123" s="27"/>
      <c r="W123" s="60"/>
      <c r="X123" s="60"/>
      <c r="Y123" s="60"/>
      <c r="Z123" s="60"/>
      <c r="AA123" s="60"/>
      <c r="AB123" s="27"/>
      <c r="AC123" s="27"/>
      <c r="AD123" s="27"/>
      <c r="AE123" s="27"/>
      <c r="AF123" s="27"/>
      <c r="AG123" s="27"/>
      <c r="AH123" s="27"/>
      <c r="AI123" s="27"/>
      <c r="AJ123" s="27"/>
    </row>
    <row r="124" spans="1:36">
      <c r="A124" s="20"/>
      <c r="B124" s="35"/>
      <c r="C124" s="27"/>
      <c r="D124" s="27"/>
      <c r="E124" s="27"/>
      <c r="F124" s="27"/>
      <c r="G124" s="27"/>
      <c r="H124" s="27"/>
      <c r="I124" s="27"/>
      <c r="J124" s="27"/>
      <c r="K124" s="27"/>
      <c r="L124" s="27"/>
      <c r="M124" s="27"/>
      <c r="N124" s="27"/>
      <c r="O124" s="27"/>
      <c r="P124" s="27"/>
      <c r="Q124" s="27"/>
      <c r="R124" s="27"/>
      <c r="S124" s="27"/>
      <c r="T124" s="27"/>
      <c r="U124" s="61"/>
      <c r="V124" s="27"/>
      <c r="W124" s="60"/>
      <c r="X124" s="60"/>
      <c r="Y124" s="60"/>
      <c r="Z124" s="60"/>
      <c r="AA124" s="60"/>
      <c r="AB124" s="27"/>
      <c r="AC124" s="27"/>
      <c r="AD124" s="27"/>
      <c r="AE124" s="27"/>
      <c r="AF124" s="27"/>
      <c r="AG124" s="27"/>
      <c r="AH124" s="27"/>
      <c r="AI124" s="27"/>
      <c r="AJ124" s="27"/>
    </row>
    <row r="125" spans="1:36">
      <c r="A125" s="20"/>
      <c r="B125" s="35"/>
      <c r="C125" s="27"/>
      <c r="D125" s="27"/>
      <c r="E125" s="27"/>
      <c r="F125" s="27"/>
      <c r="G125" s="27"/>
      <c r="H125" s="27"/>
      <c r="I125" s="27"/>
      <c r="J125" s="27"/>
      <c r="K125" s="27"/>
      <c r="L125" s="27"/>
      <c r="M125" s="27"/>
      <c r="N125" s="27"/>
      <c r="O125" s="27"/>
      <c r="P125" s="27"/>
      <c r="Q125" s="27"/>
      <c r="R125" s="27"/>
      <c r="S125" s="27"/>
      <c r="T125" s="27"/>
      <c r="U125" s="61"/>
      <c r="V125" s="27"/>
      <c r="W125" s="60"/>
      <c r="X125" s="60"/>
      <c r="Y125" s="60"/>
      <c r="Z125" s="60"/>
      <c r="AA125" s="60"/>
      <c r="AB125" s="27"/>
      <c r="AC125" s="27"/>
      <c r="AD125" s="27"/>
      <c r="AE125" s="27"/>
      <c r="AF125" s="27"/>
      <c r="AG125" s="27"/>
      <c r="AH125" s="27"/>
      <c r="AI125" s="27"/>
      <c r="AJ125" s="27"/>
    </row>
    <row r="126" ht="33" customHeight="1" spans="1:36">
      <c r="A126" s="20"/>
      <c r="B126" s="30" t="s">
        <v>819</v>
      </c>
      <c r="C126" s="31"/>
      <c r="D126" s="26" t="s">
        <v>704</v>
      </c>
      <c r="E126" s="27"/>
      <c r="F126" s="27"/>
      <c r="G126" s="27"/>
      <c r="H126" s="27"/>
      <c r="I126" s="27"/>
      <c r="J126" s="27"/>
      <c r="K126" s="27"/>
      <c r="L126" s="27"/>
      <c r="M126" s="27"/>
      <c r="N126" s="27"/>
      <c r="O126" s="27"/>
      <c r="P126" s="27"/>
      <c r="Q126" s="27"/>
      <c r="R126" s="27"/>
      <c r="S126" s="27"/>
      <c r="T126" s="27"/>
      <c r="U126" s="61"/>
      <c r="V126" s="27"/>
      <c r="W126" s="60">
        <f>SUM(W127:W132)</f>
        <v>169.38</v>
      </c>
      <c r="X126" s="60">
        <f>SUM(X127:X132)</f>
        <v>169.38</v>
      </c>
      <c r="Y126" s="60">
        <f>SUM(Y127:Y132)</f>
        <v>0</v>
      </c>
      <c r="Z126" s="60">
        <f>SUM(Z127:Z132)</f>
        <v>0</v>
      </c>
      <c r="AA126" s="60">
        <f>SUM(AA127:AA132)</f>
        <v>0</v>
      </c>
      <c r="AB126" s="27"/>
      <c r="AC126" s="27"/>
      <c r="AD126" s="27"/>
      <c r="AE126" s="27"/>
      <c r="AF126" s="27"/>
      <c r="AG126" s="27"/>
      <c r="AH126" s="27"/>
      <c r="AI126" s="27"/>
      <c r="AJ126" s="27"/>
    </row>
    <row r="127" ht="60" customHeight="1" spans="1:36">
      <c r="A127" s="23">
        <v>1</v>
      </c>
      <c r="B127" s="35"/>
      <c r="C127" s="52" t="s">
        <v>820</v>
      </c>
      <c r="D127" s="34" t="s">
        <v>821</v>
      </c>
      <c r="E127" s="27" t="s">
        <v>94</v>
      </c>
      <c r="F127" s="27" t="s">
        <v>822</v>
      </c>
      <c r="G127" s="27" t="s">
        <v>823</v>
      </c>
      <c r="H127" s="27" t="s">
        <v>97</v>
      </c>
      <c r="I127" s="27" t="s">
        <v>98</v>
      </c>
      <c r="J127" s="27" t="s">
        <v>824</v>
      </c>
      <c r="K127" s="27" t="s">
        <v>100</v>
      </c>
      <c r="L127" s="27" t="s">
        <v>101</v>
      </c>
      <c r="M127" s="27" t="s">
        <v>825</v>
      </c>
      <c r="N127" s="27" t="s">
        <v>103</v>
      </c>
      <c r="O127" s="27" t="s">
        <v>826</v>
      </c>
      <c r="P127" s="27" t="s">
        <v>105</v>
      </c>
      <c r="Q127" s="27" t="s">
        <v>106</v>
      </c>
      <c r="R127" s="27" t="s">
        <v>107</v>
      </c>
      <c r="S127" s="27" t="s">
        <v>108</v>
      </c>
      <c r="T127" s="27" t="s">
        <v>109</v>
      </c>
      <c r="U127" s="61">
        <v>15229660011</v>
      </c>
      <c r="V127" s="27" t="s">
        <v>164</v>
      </c>
      <c r="W127" s="64">
        <f>SUM(X127:AA127)</f>
        <v>46.05</v>
      </c>
      <c r="X127" s="60">
        <v>46.05</v>
      </c>
      <c r="Y127" s="60">
        <v>0</v>
      </c>
      <c r="Z127" s="60">
        <v>0</v>
      </c>
      <c r="AA127" s="60">
        <v>0</v>
      </c>
      <c r="AB127" s="27">
        <v>342</v>
      </c>
      <c r="AC127" s="27">
        <v>342</v>
      </c>
      <c r="AD127" s="27" t="s">
        <v>111</v>
      </c>
      <c r="AE127" s="27" t="s">
        <v>112</v>
      </c>
      <c r="AF127" s="27" t="s">
        <v>111</v>
      </c>
      <c r="AG127" s="27" t="s">
        <v>111</v>
      </c>
      <c r="AH127" s="27"/>
      <c r="AI127" s="27" t="s">
        <v>111</v>
      </c>
      <c r="AJ127" s="27"/>
    </row>
    <row r="128" ht="60" customHeight="1" spans="1:36">
      <c r="A128" s="23">
        <v>2</v>
      </c>
      <c r="B128" s="35"/>
      <c r="C128" s="52" t="s">
        <v>827</v>
      </c>
      <c r="D128" s="44" t="s">
        <v>828</v>
      </c>
      <c r="E128" s="27" t="s">
        <v>94</v>
      </c>
      <c r="F128" s="27" t="s">
        <v>829</v>
      </c>
      <c r="G128" s="27" t="s">
        <v>830</v>
      </c>
      <c r="H128" s="27" t="s">
        <v>117</v>
      </c>
      <c r="I128" s="27" t="s">
        <v>118</v>
      </c>
      <c r="J128" s="27" t="s">
        <v>831</v>
      </c>
      <c r="K128" s="27" t="s">
        <v>120</v>
      </c>
      <c r="L128" s="27" t="s">
        <v>121</v>
      </c>
      <c r="M128" s="27" t="s">
        <v>122</v>
      </c>
      <c r="N128" s="27" t="s">
        <v>123</v>
      </c>
      <c r="O128" s="27" t="s">
        <v>124</v>
      </c>
      <c r="P128" s="27" t="s">
        <v>125</v>
      </c>
      <c r="Q128" s="27" t="s">
        <v>106</v>
      </c>
      <c r="R128" s="27" t="s">
        <v>107</v>
      </c>
      <c r="S128" s="27" t="s">
        <v>126</v>
      </c>
      <c r="T128" s="27" t="s">
        <v>127</v>
      </c>
      <c r="U128" s="61">
        <v>15029773538</v>
      </c>
      <c r="V128" s="27" t="s">
        <v>164</v>
      </c>
      <c r="W128" s="64">
        <f>SUM(X128:AA128)</f>
        <v>12.05</v>
      </c>
      <c r="X128" s="60">
        <v>12.05</v>
      </c>
      <c r="Y128" s="60"/>
      <c r="Z128" s="60"/>
      <c r="AA128" s="60"/>
      <c r="AB128" s="27">
        <v>83</v>
      </c>
      <c r="AC128" s="27">
        <v>83</v>
      </c>
      <c r="AD128" s="27" t="s">
        <v>111</v>
      </c>
      <c r="AE128" s="27" t="s">
        <v>112</v>
      </c>
      <c r="AF128" s="27" t="s">
        <v>112</v>
      </c>
      <c r="AG128" s="27" t="s">
        <v>111</v>
      </c>
      <c r="AH128" s="27"/>
      <c r="AI128" s="27" t="s">
        <v>111</v>
      </c>
      <c r="AJ128" s="27"/>
    </row>
    <row r="129" ht="42" customHeight="1" spans="1:36">
      <c r="A129" s="23">
        <v>3</v>
      </c>
      <c r="B129" s="35"/>
      <c r="C129" s="52" t="s">
        <v>832</v>
      </c>
      <c r="D129" s="34" t="s">
        <v>833</v>
      </c>
      <c r="E129" s="27" t="s">
        <v>94</v>
      </c>
      <c r="F129" s="27" t="s">
        <v>160</v>
      </c>
      <c r="G129" s="27" t="s">
        <v>834</v>
      </c>
      <c r="H129" s="27" t="s">
        <v>162</v>
      </c>
      <c r="I129" s="27" t="s">
        <v>163</v>
      </c>
      <c r="J129" s="27" t="s">
        <v>163</v>
      </c>
      <c r="K129" s="27">
        <v>1</v>
      </c>
      <c r="L129" s="27" t="s">
        <v>164</v>
      </c>
      <c r="M129" s="27">
        <v>5.88</v>
      </c>
      <c r="N129" s="27" t="s">
        <v>165</v>
      </c>
      <c r="O129" s="27" t="s">
        <v>166</v>
      </c>
      <c r="P129" s="27" t="s">
        <v>155</v>
      </c>
      <c r="Q129" s="27">
        <v>0.98</v>
      </c>
      <c r="R129" s="27" t="s">
        <v>107</v>
      </c>
      <c r="S129" s="27" t="s">
        <v>835</v>
      </c>
      <c r="T129" s="27" t="s">
        <v>168</v>
      </c>
      <c r="U129" s="61">
        <v>18809165815</v>
      </c>
      <c r="V129" s="27" t="s">
        <v>164</v>
      </c>
      <c r="W129" s="64">
        <f>SUM(X129:AA129)</f>
        <v>5.88</v>
      </c>
      <c r="X129" s="60">
        <v>5.88</v>
      </c>
      <c r="Y129" s="60">
        <v>0</v>
      </c>
      <c r="Z129" s="60">
        <v>0</v>
      </c>
      <c r="AA129" s="60">
        <v>0</v>
      </c>
      <c r="AB129" s="27">
        <v>26</v>
      </c>
      <c r="AC129" s="27">
        <v>26</v>
      </c>
      <c r="AD129" s="27" t="s">
        <v>111</v>
      </c>
      <c r="AE129" s="27" t="s">
        <v>112</v>
      </c>
      <c r="AF129" s="27" t="s">
        <v>112</v>
      </c>
      <c r="AG129" s="27" t="s">
        <v>111</v>
      </c>
      <c r="AH129" s="27"/>
      <c r="AI129" s="27" t="s">
        <v>111</v>
      </c>
      <c r="AJ129" s="27"/>
    </row>
    <row r="130" ht="62" customHeight="1" spans="1:36">
      <c r="A130" s="23">
        <v>4</v>
      </c>
      <c r="B130" s="35"/>
      <c r="C130" s="52" t="s">
        <v>836</v>
      </c>
      <c r="D130" s="35" t="s">
        <v>837</v>
      </c>
      <c r="E130" s="27" t="s">
        <v>94</v>
      </c>
      <c r="F130" s="27" t="s">
        <v>838</v>
      </c>
      <c r="G130" s="27" t="s">
        <v>839</v>
      </c>
      <c r="H130" s="27" t="s">
        <v>132</v>
      </c>
      <c r="I130" s="27" t="s">
        <v>133</v>
      </c>
      <c r="J130" s="27" t="s">
        <v>134</v>
      </c>
      <c r="K130" s="27" t="s">
        <v>100</v>
      </c>
      <c r="L130" s="27" t="s">
        <v>135</v>
      </c>
      <c r="M130" s="27" t="s">
        <v>840</v>
      </c>
      <c r="N130" s="27" t="s">
        <v>137</v>
      </c>
      <c r="O130" s="27" t="s">
        <v>841</v>
      </c>
      <c r="P130" s="27" t="s">
        <v>139</v>
      </c>
      <c r="Q130" s="27" t="s">
        <v>140</v>
      </c>
      <c r="R130" s="27" t="s">
        <v>107</v>
      </c>
      <c r="S130" s="27" t="s">
        <v>141</v>
      </c>
      <c r="T130" s="27" t="s">
        <v>142</v>
      </c>
      <c r="U130" s="61">
        <v>15109161908</v>
      </c>
      <c r="V130" s="27" t="s">
        <v>164</v>
      </c>
      <c r="W130" s="64">
        <f>SUM(X130:AA130)</f>
        <v>22.1</v>
      </c>
      <c r="X130" s="60">
        <v>22.1</v>
      </c>
      <c r="Y130" s="60"/>
      <c r="Z130" s="60"/>
      <c r="AA130" s="60"/>
      <c r="AB130" s="27">
        <v>210</v>
      </c>
      <c r="AC130" s="27">
        <v>210</v>
      </c>
      <c r="AD130" s="27" t="s">
        <v>111</v>
      </c>
      <c r="AE130" s="27" t="s">
        <v>112</v>
      </c>
      <c r="AF130" s="27" t="s">
        <v>112</v>
      </c>
      <c r="AG130" s="27" t="s">
        <v>111</v>
      </c>
      <c r="AH130" s="27"/>
      <c r="AI130" s="27" t="s">
        <v>111</v>
      </c>
      <c r="AJ130" s="27"/>
    </row>
    <row r="131" ht="51" customHeight="1" spans="1:36">
      <c r="A131" s="23">
        <v>5</v>
      </c>
      <c r="B131" s="35"/>
      <c r="C131" s="52" t="s">
        <v>842</v>
      </c>
      <c r="D131" s="27" t="s">
        <v>843</v>
      </c>
      <c r="E131" s="27" t="s">
        <v>94</v>
      </c>
      <c r="F131" s="27" t="s">
        <v>171</v>
      </c>
      <c r="G131" s="27" t="s">
        <v>844</v>
      </c>
      <c r="H131" s="27" t="s">
        <v>845</v>
      </c>
      <c r="I131" s="27" t="s">
        <v>846</v>
      </c>
      <c r="J131" s="27" t="s">
        <v>847</v>
      </c>
      <c r="K131" s="27" t="s">
        <v>176</v>
      </c>
      <c r="L131" s="27" t="s">
        <v>177</v>
      </c>
      <c r="M131" s="27" t="s">
        <v>848</v>
      </c>
      <c r="N131" s="27" t="s">
        <v>849</v>
      </c>
      <c r="O131" s="27" t="s">
        <v>180</v>
      </c>
      <c r="P131" s="27" t="s">
        <v>180</v>
      </c>
      <c r="Q131" s="27">
        <v>0.98</v>
      </c>
      <c r="R131" s="27" t="s">
        <v>107</v>
      </c>
      <c r="S131" s="27" t="s">
        <v>181</v>
      </c>
      <c r="T131" s="27" t="s">
        <v>182</v>
      </c>
      <c r="U131" s="61">
        <v>15129699098</v>
      </c>
      <c r="V131" s="27" t="s">
        <v>164</v>
      </c>
      <c r="W131" s="64">
        <f>SUM(X131:AA131)</f>
        <v>70.63</v>
      </c>
      <c r="X131" s="60">
        <v>70.63</v>
      </c>
      <c r="Y131" s="60"/>
      <c r="Z131" s="60"/>
      <c r="AA131" s="60"/>
      <c r="AB131" s="27">
        <v>539</v>
      </c>
      <c r="AC131" s="27">
        <v>539</v>
      </c>
      <c r="AD131" s="27" t="s">
        <v>111</v>
      </c>
      <c r="AE131" s="27" t="s">
        <v>112</v>
      </c>
      <c r="AF131" s="27" t="s">
        <v>112</v>
      </c>
      <c r="AG131" s="27" t="s">
        <v>111</v>
      </c>
      <c r="AH131" s="27"/>
      <c r="AI131" s="27" t="s">
        <v>111</v>
      </c>
      <c r="AJ131" s="27"/>
    </row>
    <row r="132" ht="48" customHeight="1" spans="1:36">
      <c r="A132" s="20">
        <v>6</v>
      </c>
      <c r="B132" s="35"/>
      <c r="C132" s="52" t="s">
        <v>850</v>
      </c>
      <c r="D132" s="35" t="s">
        <v>851</v>
      </c>
      <c r="E132" s="27" t="s">
        <v>94</v>
      </c>
      <c r="F132" s="27" t="s">
        <v>185</v>
      </c>
      <c r="G132" s="27" t="s">
        <v>852</v>
      </c>
      <c r="H132" s="27" t="s">
        <v>187</v>
      </c>
      <c r="I132" s="27" t="s">
        <v>188</v>
      </c>
      <c r="J132" s="27" t="s">
        <v>853</v>
      </c>
      <c r="K132" s="27" t="s">
        <v>851</v>
      </c>
      <c r="L132" s="27" t="s">
        <v>120</v>
      </c>
      <c r="M132" s="27" t="s">
        <v>190</v>
      </c>
      <c r="N132" s="27" t="s">
        <v>122</v>
      </c>
      <c r="O132" s="27" t="s">
        <v>854</v>
      </c>
      <c r="P132" s="27" t="s">
        <v>192</v>
      </c>
      <c r="Q132" s="27" t="s">
        <v>125</v>
      </c>
      <c r="R132" s="27" t="s">
        <v>107</v>
      </c>
      <c r="S132" s="27" t="s">
        <v>185</v>
      </c>
      <c r="T132" s="27" t="s">
        <v>193</v>
      </c>
      <c r="U132" s="61">
        <v>13891660279</v>
      </c>
      <c r="V132" s="27" t="s">
        <v>164</v>
      </c>
      <c r="W132" s="60">
        <v>12.67</v>
      </c>
      <c r="X132" s="60">
        <v>12.67</v>
      </c>
      <c r="Y132" s="60"/>
      <c r="Z132" s="60"/>
      <c r="AA132" s="60"/>
      <c r="AB132" s="27">
        <v>117</v>
      </c>
      <c r="AC132" s="27">
        <v>117</v>
      </c>
      <c r="AD132" s="27" t="s">
        <v>111</v>
      </c>
      <c r="AE132" s="27" t="s">
        <v>112</v>
      </c>
      <c r="AF132" s="27" t="s">
        <v>112</v>
      </c>
      <c r="AG132" s="27" t="s">
        <v>111</v>
      </c>
      <c r="AH132" s="27"/>
      <c r="AI132" s="27" t="s">
        <v>111</v>
      </c>
      <c r="AJ132" s="27"/>
    </row>
    <row r="133" ht="27" customHeight="1" spans="1:36">
      <c r="A133" s="20"/>
      <c r="B133" s="30" t="s">
        <v>855</v>
      </c>
      <c r="C133" s="31"/>
      <c r="D133" s="26" t="s">
        <v>856</v>
      </c>
      <c r="E133" s="27"/>
      <c r="F133" s="27"/>
      <c r="G133" s="27"/>
      <c r="H133" s="27"/>
      <c r="I133" s="27"/>
      <c r="J133" s="27"/>
      <c r="K133" s="27"/>
      <c r="L133" s="27"/>
      <c r="M133" s="27"/>
      <c r="N133" s="27"/>
      <c r="O133" s="27"/>
      <c r="P133" s="27"/>
      <c r="Q133" s="27"/>
      <c r="R133" s="27"/>
      <c r="S133" s="27"/>
      <c r="T133" s="27"/>
      <c r="U133" s="61"/>
      <c r="V133" s="27"/>
      <c r="W133" s="60">
        <f>SUM(W134:W135)</f>
        <v>30</v>
      </c>
      <c r="X133" s="60">
        <f>SUM(X134:X135)</f>
        <v>30</v>
      </c>
      <c r="Y133" s="60">
        <f>SUM(Y134:Y135)</f>
        <v>0</v>
      </c>
      <c r="Z133" s="60">
        <f>SUM(Z134:Z135)</f>
        <v>0</v>
      </c>
      <c r="AA133" s="60">
        <f>SUM(AA134:AA135)</f>
        <v>0</v>
      </c>
      <c r="AB133" s="27"/>
      <c r="AC133" s="27"/>
      <c r="AD133" s="27"/>
      <c r="AE133" s="27"/>
      <c r="AF133" s="27"/>
      <c r="AG133" s="27"/>
      <c r="AH133" s="27"/>
      <c r="AI133" s="27"/>
      <c r="AJ133" s="27"/>
    </row>
    <row r="134" ht="59" customHeight="1" spans="1:36">
      <c r="A134" s="20">
        <v>1</v>
      </c>
      <c r="B134" s="35"/>
      <c r="C134" s="52" t="s">
        <v>857</v>
      </c>
      <c r="D134" s="27" t="s">
        <v>858</v>
      </c>
      <c r="E134" s="27" t="s">
        <v>580</v>
      </c>
      <c r="F134" s="27" t="s">
        <v>252</v>
      </c>
      <c r="G134" s="27" t="s">
        <v>859</v>
      </c>
      <c r="H134" s="27" t="s">
        <v>860</v>
      </c>
      <c r="I134" s="27" t="s">
        <v>861</v>
      </c>
      <c r="J134" s="27" t="s">
        <v>862</v>
      </c>
      <c r="K134" s="27">
        <v>1</v>
      </c>
      <c r="L134" s="27" t="s">
        <v>762</v>
      </c>
      <c r="M134" s="27">
        <v>30</v>
      </c>
      <c r="N134" s="27" t="s">
        <v>863</v>
      </c>
      <c r="O134" s="27" t="s">
        <v>864</v>
      </c>
      <c r="P134" s="27" t="s">
        <v>765</v>
      </c>
      <c r="Q134" s="27">
        <v>0.98</v>
      </c>
      <c r="R134" s="27" t="s">
        <v>107</v>
      </c>
      <c r="S134" s="27" t="s">
        <v>865</v>
      </c>
      <c r="T134" s="27" t="s">
        <v>259</v>
      </c>
      <c r="U134" s="61" t="s">
        <v>260</v>
      </c>
      <c r="V134" s="27" t="s">
        <v>866</v>
      </c>
      <c r="W134" s="60">
        <v>30</v>
      </c>
      <c r="X134" s="60">
        <v>30</v>
      </c>
      <c r="Y134" s="60">
        <v>0</v>
      </c>
      <c r="Z134" s="60">
        <v>0</v>
      </c>
      <c r="AA134" s="60">
        <v>0</v>
      </c>
      <c r="AB134" s="27">
        <v>133</v>
      </c>
      <c r="AC134" s="27">
        <v>60</v>
      </c>
      <c r="AD134" s="27" t="s">
        <v>111</v>
      </c>
      <c r="AE134" s="27" t="s">
        <v>111</v>
      </c>
      <c r="AF134" s="27" t="s">
        <v>112</v>
      </c>
      <c r="AG134" s="27" t="s">
        <v>111</v>
      </c>
      <c r="AH134" s="27" t="s">
        <v>230</v>
      </c>
      <c r="AI134" s="27" t="s">
        <v>112</v>
      </c>
      <c r="AJ134" s="27" t="s">
        <v>402</v>
      </c>
    </row>
    <row r="135" ht="26" customHeight="1" spans="1:36">
      <c r="A135" s="20"/>
      <c r="B135" s="48"/>
      <c r="C135" s="27"/>
      <c r="D135" s="27"/>
      <c r="E135" s="27"/>
      <c r="F135" s="27"/>
      <c r="G135" s="27"/>
      <c r="H135" s="27"/>
      <c r="I135" s="27"/>
      <c r="J135" s="27"/>
      <c r="K135" s="27"/>
      <c r="L135" s="27"/>
      <c r="M135" s="27"/>
      <c r="N135" s="27"/>
      <c r="O135" s="27"/>
      <c r="P135" s="27"/>
      <c r="Q135" s="27"/>
      <c r="R135" s="27"/>
      <c r="S135" s="27"/>
      <c r="T135" s="27"/>
      <c r="U135" s="61"/>
      <c r="V135" s="27"/>
      <c r="W135" s="60"/>
      <c r="X135" s="60"/>
      <c r="Y135" s="60"/>
      <c r="Z135" s="60"/>
      <c r="AA135" s="60"/>
      <c r="AB135" s="27"/>
      <c r="AC135" s="27"/>
      <c r="AD135" s="27"/>
      <c r="AE135" s="27"/>
      <c r="AF135" s="27"/>
      <c r="AG135" s="27"/>
      <c r="AH135" s="27"/>
      <c r="AI135" s="27"/>
      <c r="AJ135" s="27"/>
    </row>
    <row r="136" spans="1:36">
      <c r="A136" s="20"/>
      <c r="B136" s="30" t="s">
        <v>867</v>
      </c>
      <c r="C136" s="31"/>
      <c r="D136" s="27"/>
      <c r="E136" s="27"/>
      <c r="F136" s="27"/>
      <c r="G136" s="27"/>
      <c r="H136" s="27"/>
      <c r="I136" s="27"/>
      <c r="J136" s="27"/>
      <c r="K136" s="27"/>
      <c r="L136" s="27"/>
      <c r="M136" s="27"/>
      <c r="N136" s="27"/>
      <c r="O136" s="27"/>
      <c r="P136" s="27"/>
      <c r="Q136" s="27"/>
      <c r="R136" s="27"/>
      <c r="S136" s="27"/>
      <c r="T136" s="27"/>
      <c r="U136" s="61"/>
      <c r="V136" s="27"/>
      <c r="W136" s="60"/>
      <c r="X136" s="60"/>
      <c r="Y136" s="60"/>
      <c r="Z136" s="60"/>
      <c r="AA136" s="60"/>
      <c r="AB136" s="27"/>
      <c r="AC136" s="27"/>
      <c r="AD136" s="27"/>
      <c r="AE136" s="27"/>
      <c r="AF136" s="27"/>
      <c r="AG136" s="27"/>
      <c r="AH136" s="27"/>
      <c r="AI136" s="27"/>
      <c r="AJ136" s="27"/>
    </row>
    <row r="137" spans="1:36">
      <c r="A137" s="20"/>
      <c r="B137" s="35"/>
      <c r="C137" s="27"/>
      <c r="D137" s="27"/>
      <c r="E137" s="27"/>
      <c r="F137" s="27"/>
      <c r="G137" s="27"/>
      <c r="H137" s="27"/>
      <c r="I137" s="27"/>
      <c r="J137" s="27"/>
      <c r="K137" s="27"/>
      <c r="L137" s="27"/>
      <c r="M137" s="27"/>
      <c r="N137" s="27"/>
      <c r="O137" s="27"/>
      <c r="P137" s="27"/>
      <c r="Q137" s="27"/>
      <c r="R137" s="27"/>
      <c r="S137" s="27"/>
      <c r="T137" s="27"/>
      <c r="U137" s="61"/>
      <c r="V137" s="27"/>
      <c r="W137" s="60"/>
      <c r="X137" s="60"/>
      <c r="Y137" s="60"/>
      <c r="Z137" s="60"/>
      <c r="AA137" s="60"/>
      <c r="AB137" s="27"/>
      <c r="AC137" s="27"/>
      <c r="AD137" s="27"/>
      <c r="AE137" s="27"/>
      <c r="AF137" s="27"/>
      <c r="AG137" s="27"/>
      <c r="AH137" s="27"/>
      <c r="AI137" s="27"/>
      <c r="AJ137" s="27"/>
    </row>
    <row r="138" spans="1:36">
      <c r="A138" s="20"/>
      <c r="B138" s="30" t="s">
        <v>868</v>
      </c>
      <c r="C138" s="31"/>
      <c r="D138" s="27"/>
      <c r="E138" s="27"/>
      <c r="F138" s="27"/>
      <c r="G138" s="27"/>
      <c r="H138" s="27"/>
      <c r="I138" s="27"/>
      <c r="J138" s="27"/>
      <c r="K138" s="27"/>
      <c r="L138" s="27"/>
      <c r="M138" s="27"/>
      <c r="N138" s="27"/>
      <c r="O138" s="27"/>
      <c r="P138" s="27"/>
      <c r="Q138" s="27"/>
      <c r="R138" s="27"/>
      <c r="S138" s="27"/>
      <c r="T138" s="27"/>
      <c r="U138" s="61"/>
      <c r="V138" s="27"/>
      <c r="W138" s="60"/>
      <c r="X138" s="60"/>
      <c r="Y138" s="60"/>
      <c r="Z138" s="60"/>
      <c r="AA138" s="60"/>
      <c r="AB138" s="27"/>
      <c r="AC138" s="27"/>
      <c r="AD138" s="27"/>
      <c r="AE138" s="27"/>
      <c r="AF138" s="27"/>
      <c r="AG138" s="27"/>
      <c r="AH138" s="27"/>
      <c r="AI138" s="27"/>
      <c r="AJ138" s="27"/>
    </row>
    <row r="139" spans="1:36">
      <c r="A139" s="20"/>
      <c r="B139" s="35"/>
      <c r="C139" s="27"/>
      <c r="D139" s="27"/>
      <c r="E139" s="27"/>
      <c r="F139" s="27"/>
      <c r="G139" s="27"/>
      <c r="H139" s="27"/>
      <c r="I139" s="27"/>
      <c r="J139" s="27"/>
      <c r="K139" s="27"/>
      <c r="L139" s="27"/>
      <c r="M139" s="27"/>
      <c r="N139" s="27"/>
      <c r="O139" s="27"/>
      <c r="P139" s="27"/>
      <c r="Q139" s="27"/>
      <c r="R139" s="27"/>
      <c r="S139" s="27"/>
      <c r="T139" s="27"/>
      <c r="U139" s="61"/>
      <c r="V139" s="27"/>
      <c r="W139" s="60"/>
      <c r="X139" s="60"/>
      <c r="Y139" s="60"/>
      <c r="Z139" s="60"/>
      <c r="AA139" s="60"/>
      <c r="AB139" s="27"/>
      <c r="AC139" s="27"/>
      <c r="AD139" s="27"/>
      <c r="AE139" s="27"/>
      <c r="AF139" s="27"/>
      <c r="AG139" s="27"/>
      <c r="AH139" s="27"/>
      <c r="AI139" s="27"/>
      <c r="AJ139" s="27"/>
    </row>
    <row r="140" ht="30" customHeight="1" spans="1:36">
      <c r="A140" s="20"/>
      <c r="B140" s="24" t="s">
        <v>19</v>
      </c>
      <c r="C140" s="25"/>
      <c r="D140" s="27"/>
      <c r="E140" s="27"/>
      <c r="F140" s="27"/>
      <c r="G140" s="27"/>
      <c r="H140" s="27"/>
      <c r="I140" s="27"/>
      <c r="J140" s="27"/>
      <c r="K140" s="27"/>
      <c r="L140" s="27"/>
      <c r="M140" s="27"/>
      <c r="N140" s="27"/>
      <c r="O140" s="27"/>
      <c r="P140" s="27"/>
      <c r="Q140" s="27"/>
      <c r="R140" s="27"/>
      <c r="S140" s="27"/>
      <c r="T140" s="27"/>
      <c r="U140" s="61"/>
      <c r="V140" s="27"/>
      <c r="W140" s="60">
        <f>W141+W146+W153+W158+W165</f>
        <v>128.92</v>
      </c>
      <c r="X140" s="60">
        <f>X141+X146+X153+X158+X165</f>
        <v>128.92</v>
      </c>
      <c r="Y140" s="60">
        <f>Y141+Y146+Y153+Y158+Y165</f>
        <v>0</v>
      </c>
      <c r="Z140" s="60">
        <f>Z141+Z146+Z153+Z158+Z165</f>
        <v>0</v>
      </c>
      <c r="AA140" s="60">
        <f>AA141+AA146+AA153+AA158+AA165</f>
        <v>0</v>
      </c>
      <c r="AB140" s="27"/>
      <c r="AC140" s="27"/>
      <c r="AD140" s="27"/>
      <c r="AE140" s="27"/>
      <c r="AF140" s="27"/>
      <c r="AG140" s="27"/>
      <c r="AH140" s="27"/>
      <c r="AI140" s="27"/>
      <c r="AJ140" s="27"/>
    </row>
    <row r="141" ht="18" customHeight="1" spans="1:36">
      <c r="A141" s="20"/>
      <c r="B141" s="30" t="s">
        <v>20</v>
      </c>
      <c r="C141" s="31"/>
      <c r="D141" s="27"/>
      <c r="E141" s="27"/>
      <c r="F141" s="27"/>
      <c r="G141" s="27"/>
      <c r="H141" s="27"/>
      <c r="I141" s="27"/>
      <c r="J141" s="27"/>
      <c r="K141" s="27"/>
      <c r="L141" s="27"/>
      <c r="M141" s="27"/>
      <c r="N141" s="27"/>
      <c r="O141" s="27"/>
      <c r="P141" s="27"/>
      <c r="Q141" s="27"/>
      <c r="R141" s="27"/>
      <c r="S141" s="27"/>
      <c r="T141" s="27"/>
      <c r="U141" s="61"/>
      <c r="V141" s="27"/>
      <c r="W141" s="60">
        <f>W142+W144</f>
        <v>60.4</v>
      </c>
      <c r="X141" s="60">
        <f>X142+X144</f>
        <v>60.4</v>
      </c>
      <c r="Y141" s="60">
        <f>Y142+Y144</f>
        <v>0</v>
      </c>
      <c r="Z141" s="60">
        <f>Z142+Z144</f>
        <v>0</v>
      </c>
      <c r="AA141" s="60">
        <f>AA142+AA144</f>
        <v>0</v>
      </c>
      <c r="AB141" s="27"/>
      <c r="AC141" s="27"/>
      <c r="AD141" s="27"/>
      <c r="AE141" s="27"/>
      <c r="AF141" s="27"/>
      <c r="AG141" s="27"/>
      <c r="AH141" s="27"/>
      <c r="AI141" s="27"/>
      <c r="AJ141" s="27"/>
    </row>
    <row r="142" ht="27" customHeight="1" spans="1:36">
      <c r="A142" s="20"/>
      <c r="B142" s="30" t="s">
        <v>869</v>
      </c>
      <c r="C142" s="31"/>
      <c r="D142" s="27"/>
      <c r="E142" s="27"/>
      <c r="F142" s="27"/>
      <c r="G142" s="27"/>
      <c r="H142" s="27"/>
      <c r="I142" s="27"/>
      <c r="J142" s="27"/>
      <c r="K142" s="27"/>
      <c r="L142" s="27"/>
      <c r="M142" s="27"/>
      <c r="N142" s="27"/>
      <c r="O142" s="27"/>
      <c r="P142" s="27"/>
      <c r="Q142" s="27"/>
      <c r="R142" s="27"/>
      <c r="S142" s="27"/>
      <c r="T142" s="27"/>
      <c r="U142" s="61"/>
      <c r="V142" s="27"/>
      <c r="W142" s="60">
        <f>W143</f>
        <v>60.4</v>
      </c>
      <c r="X142" s="60">
        <f>X143</f>
        <v>60.4</v>
      </c>
      <c r="Y142" s="60">
        <f>Y143</f>
        <v>0</v>
      </c>
      <c r="Z142" s="60">
        <f>Z143</f>
        <v>0</v>
      </c>
      <c r="AA142" s="60">
        <f>AA143</f>
        <v>0</v>
      </c>
      <c r="AB142" s="27"/>
      <c r="AC142" s="27"/>
      <c r="AD142" s="27"/>
      <c r="AE142" s="27"/>
      <c r="AF142" s="27"/>
      <c r="AG142" s="27"/>
      <c r="AH142" s="27"/>
      <c r="AI142" s="27"/>
      <c r="AJ142" s="27"/>
    </row>
    <row r="143" ht="51" customHeight="1" spans="1:36">
      <c r="A143" s="20"/>
      <c r="B143" s="35"/>
      <c r="C143" s="27" t="s">
        <v>870</v>
      </c>
      <c r="D143" s="27" t="s">
        <v>871</v>
      </c>
      <c r="E143" s="27"/>
      <c r="F143" s="27"/>
      <c r="G143" s="27" t="s">
        <v>872</v>
      </c>
      <c r="H143" s="27"/>
      <c r="I143" s="27"/>
      <c r="J143" s="27"/>
      <c r="K143" s="27"/>
      <c r="L143" s="27"/>
      <c r="M143" s="27"/>
      <c r="N143" s="27"/>
      <c r="O143" s="27"/>
      <c r="P143" s="27"/>
      <c r="Q143" s="27"/>
      <c r="R143" s="27" t="s">
        <v>805</v>
      </c>
      <c r="S143" s="27" t="s">
        <v>805</v>
      </c>
      <c r="T143" s="27" t="s">
        <v>873</v>
      </c>
      <c r="U143" s="61"/>
      <c r="V143" s="27" t="s">
        <v>874</v>
      </c>
      <c r="W143" s="60">
        <f>SUM(X143:AA143)</f>
        <v>60.4</v>
      </c>
      <c r="X143" s="60">
        <v>60.4</v>
      </c>
      <c r="Y143" s="60"/>
      <c r="Z143" s="60"/>
      <c r="AA143" s="60"/>
      <c r="AB143" s="27"/>
      <c r="AC143" s="27"/>
      <c r="AD143" s="27"/>
      <c r="AE143" s="27"/>
      <c r="AF143" s="27"/>
      <c r="AG143" s="27"/>
      <c r="AH143" s="27"/>
      <c r="AI143" s="27"/>
      <c r="AJ143" s="27"/>
    </row>
    <row r="144" ht="23" customHeight="1" spans="1:36">
      <c r="A144" s="20"/>
      <c r="B144" s="30" t="s">
        <v>875</v>
      </c>
      <c r="C144" s="31"/>
      <c r="D144" s="27"/>
      <c r="E144" s="27"/>
      <c r="F144" s="27"/>
      <c r="G144" s="27"/>
      <c r="H144" s="27"/>
      <c r="I144" s="27"/>
      <c r="J144" s="27"/>
      <c r="K144" s="27"/>
      <c r="L144" s="27"/>
      <c r="M144" s="27"/>
      <c r="N144" s="27"/>
      <c r="O144" s="27"/>
      <c r="P144" s="27"/>
      <c r="Q144" s="27"/>
      <c r="R144" s="27"/>
      <c r="S144" s="27"/>
      <c r="T144" s="27"/>
      <c r="U144" s="61"/>
      <c r="V144" s="27"/>
      <c r="W144" s="60"/>
      <c r="X144" s="60"/>
      <c r="Y144" s="60"/>
      <c r="Z144" s="60"/>
      <c r="AA144" s="60"/>
      <c r="AB144" s="27"/>
      <c r="AC144" s="27"/>
      <c r="AD144" s="27"/>
      <c r="AE144" s="27"/>
      <c r="AF144" s="27"/>
      <c r="AG144" s="27"/>
      <c r="AH144" s="27"/>
      <c r="AI144" s="27"/>
      <c r="AJ144" s="27"/>
    </row>
    <row r="145" spans="1:36">
      <c r="A145" s="20"/>
      <c r="B145" s="35"/>
      <c r="C145" s="27"/>
      <c r="D145" s="27"/>
      <c r="E145" s="27"/>
      <c r="F145" s="27"/>
      <c r="G145" s="27"/>
      <c r="H145" s="27"/>
      <c r="I145" s="27"/>
      <c r="J145" s="27"/>
      <c r="K145" s="27"/>
      <c r="L145" s="27"/>
      <c r="M145" s="27"/>
      <c r="N145" s="27"/>
      <c r="O145" s="27"/>
      <c r="P145" s="27"/>
      <c r="Q145" s="27"/>
      <c r="R145" s="27"/>
      <c r="S145" s="27"/>
      <c r="T145" s="27"/>
      <c r="U145" s="61"/>
      <c r="V145" s="27"/>
      <c r="W145" s="60"/>
      <c r="X145" s="60"/>
      <c r="Y145" s="60"/>
      <c r="Z145" s="60"/>
      <c r="AA145" s="60"/>
      <c r="AB145" s="27"/>
      <c r="AC145" s="27"/>
      <c r="AD145" s="27"/>
      <c r="AE145" s="27"/>
      <c r="AF145" s="27"/>
      <c r="AG145" s="27"/>
      <c r="AH145" s="27"/>
      <c r="AI145" s="27"/>
      <c r="AJ145" s="27"/>
    </row>
    <row r="146" ht="26" customHeight="1" spans="1:36">
      <c r="A146" s="20"/>
      <c r="B146" s="30" t="s">
        <v>21</v>
      </c>
      <c r="C146" s="31"/>
      <c r="D146" s="27"/>
      <c r="E146" s="27"/>
      <c r="F146" s="27"/>
      <c r="G146" s="27"/>
      <c r="H146" s="27"/>
      <c r="I146" s="27"/>
      <c r="J146" s="27"/>
      <c r="K146" s="27"/>
      <c r="L146" s="27"/>
      <c r="M146" s="27"/>
      <c r="N146" s="27"/>
      <c r="O146" s="27"/>
      <c r="P146" s="27"/>
      <c r="Q146" s="27"/>
      <c r="R146" s="27"/>
      <c r="S146" s="27"/>
      <c r="T146" s="27"/>
      <c r="U146" s="61"/>
      <c r="V146" s="27"/>
      <c r="W146" s="60">
        <f>W147+W149+W151</f>
        <v>0</v>
      </c>
      <c r="X146" s="60">
        <f>X147+X149+X151</f>
        <v>0</v>
      </c>
      <c r="Y146" s="60">
        <f>Y147+Y149+Y151</f>
        <v>0</v>
      </c>
      <c r="Z146" s="60">
        <f>Z147+Z149+Z151</f>
        <v>0</v>
      </c>
      <c r="AA146" s="60"/>
      <c r="AB146" s="27"/>
      <c r="AC146" s="27"/>
      <c r="AD146" s="27"/>
      <c r="AE146" s="27"/>
      <c r="AF146" s="27"/>
      <c r="AG146" s="27"/>
      <c r="AH146" s="27"/>
      <c r="AI146" s="27"/>
      <c r="AJ146" s="27"/>
    </row>
    <row r="147" ht="29" customHeight="1" spans="1:36">
      <c r="A147" s="20"/>
      <c r="B147" s="30" t="s">
        <v>876</v>
      </c>
      <c r="C147" s="31"/>
      <c r="D147" s="27"/>
      <c r="E147" s="27"/>
      <c r="F147" s="27"/>
      <c r="G147" s="27"/>
      <c r="H147" s="27"/>
      <c r="I147" s="27"/>
      <c r="J147" s="27"/>
      <c r="K147" s="27"/>
      <c r="L147" s="27"/>
      <c r="M147" s="27"/>
      <c r="N147" s="27"/>
      <c r="O147" s="27"/>
      <c r="P147" s="27"/>
      <c r="Q147" s="27"/>
      <c r="R147" s="27"/>
      <c r="S147" s="27"/>
      <c r="T147" s="27"/>
      <c r="U147" s="61"/>
      <c r="V147" s="27"/>
      <c r="W147" s="60">
        <f>W148</f>
        <v>0</v>
      </c>
      <c r="X147" s="60">
        <f>X148</f>
        <v>0</v>
      </c>
      <c r="Y147" s="60">
        <f>Y148</f>
        <v>0</v>
      </c>
      <c r="Z147" s="60">
        <f>Z148</f>
        <v>0</v>
      </c>
      <c r="AA147" s="60">
        <f>AA148</f>
        <v>0</v>
      </c>
      <c r="AB147" s="27"/>
      <c r="AC147" s="27"/>
      <c r="AD147" s="27"/>
      <c r="AE147" s="27"/>
      <c r="AF147" s="27"/>
      <c r="AG147" s="27"/>
      <c r="AH147" s="27"/>
      <c r="AI147" s="27"/>
      <c r="AJ147" s="27"/>
    </row>
    <row r="148" ht="24" customHeight="1" spans="1:36">
      <c r="A148" s="20"/>
      <c r="B148" s="35"/>
      <c r="C148" s="27"/>
      <c r="D148" s="27"/>
      <c r="E148" s="27"/>
      <c r="F148" s="27"/>
      <c r="G148" s="27"/>
      <c r="H148" s="27"/>
      <c r="I148" s="27"/>
      <c r="J148" s="27"/>
      <c r="K148" s="27"/>
      <c r="L148" s="27"/>
      <c r="M148" s="27"/>
      <c r="N148" s="27"/>
      <c r="O148" s="27"/>
      <c r="P148" s="27"/>
      <c r="Q148" s="27"/>
      <c r="R148" s="27"/>
      <c r="S148" s="27"/>
      <c r="T148" s="27"/>
      <c r="U148" s="61"/>
      <c r="V148" s="27"/>
      <c r="W148" s="60"/>
      <c r="X148" s="60"/>
      <c r="Y148" s="60"/>
      <c r="Z148" s="60"/>
      <c r="AA148" s="60"/>
      <c r="AB148" s="27"/>
      <c r="AC148" s="27"/>
      <c r="AD148" s="27"/>
      <c r="AE148" s="27"/>
      <c r="AF148" s="27"/>
      <c r="AG148" s="27"/>
      <c r="AH148" s="27"/>
      <c r="AI148" s="27"/>
      <c r="AJ148" s="27"/>
    </row>
    <row r="149" ht="18" customHeight="1" spans="1:36">
      <c r="A149" s="20"/>
      <c r="B149" s="30" t="s">
        <v>877</v>
      </c>
      <c r="C149" s="31"/>
      <c r="D149" s="27"/>
      <c r="E149" s="27"/>
      <c r="F149" s="27"/>
      <c r="G149" s="27"/>
      <c r="H149" s="27"/>
      <c r="I149" s="27"/>
      <c r="J149" s="27"/>
      <c r="K149" s="27"/>
      <c r="L149" s="27"/>
      <c r="M149" s="27"/>
      <c r="N149" s="27"/>
      <c r="O149" s="27"/>
      <c r="P149" s="27"/>
      <c r="Q149" s="27"/>
      <c r="R149" s="27"/>
      <c r="S149" s="27"/>
      <c r="T149" s="27"/>
      <c r="U149" s="61"/>
      <c r="V149" s="27"/>
      <c r="W149" s="60"/>
      <c r="X149" s="60"/>
      <c r="Y149" s="60"/>
      <c r="Z149" s="60"/>
      <c r="AA149" s="60"/>
      <c r="AB149" s="27"/>
      <c r="AC149" s="27"/>
      <c r="AD149" s="27"/>
      <c r="AE149" s="27"/>
      <c r="AF149" s="27"/>
      <c r="AG149" s="27"/>
      <c r="AH149" s="27"/>
      <c r="AI149" s="27"/>
      <c r="AJ149" s="27"/>
    </row>
    <row r="150" spans="1:36">
      <c r="A150" s="20"/>
      <c r="B150" s="35"/>
      <c r="C150" s="27"/>
      <c r="D150" s="27"/>
      <c r="E150" s="27"/>
      <c r="F150" s="27"/>
      <c r="G150" s="27"/>
      <c r="H150" s="27"/>
      <c r="I150" s="27"/>
      <c r="J150" s="27"/>
      <c r="K150" s="27"/>
      <c r="L150" s="27"/>
      <c r="M150" s="27"/>
      <c r="N150" s="27"/>
      <c r="O150" s="27"/>
      <c r="P150" s="27"/>
      <c r="Q150" s="27"/>
      <c r="R150" s="27"/>
      <c r="S150" s="27"/>
      <c r="T150" s="27"/>
      <c r="U150" s="61"/>
      <c r="V150" s="27"/>
      <c r="W150" s="60"/>
      <c r="X150" s="60"/>
      <c r="Y150" s="60"/>
      <c r="Z150" s="60"/>
      <c r="AA150" s="60"/>
      <c r="AB150" s="27"/>
      <c r="AC150" s="27"/>
      <c r="AD150" s="27"/>
      <c r="AE150" s="27"/>
      <c r="AF150" s="27"/>
      <c r="AG150" s="27"/>
      <c r="AH150" s="27"/>
      <c r="AI150" s="27"/>
      <c r="AJ150" s="27"/>
    </row>
    <row r="151" ht="19" customHeight="1" spans="1:36">
      <c r="A151" s="20"/>
      <c r="B151" s="30" t="s">
        <v>878</v>
      </c>
      <c r="C151" s="31"/>
      <c r="D151" s="27"/>
      <c r="E151" s="27"/>
      <c r="F151" s="27"/>
      <c r="G151" s="27"/>
      <c r="H151" s="27"/>
      <c r="I151" s="27"/>
      <c r="J151" s="27"/>
      <c r="K151" s="27"/>
      <c r="L151" s="27"/>
      <c r="M151" s="27"/>
      <c r="N151" s="27"/>
      <c r="O151" s="27"/>
      <c r="P151" s="27"/>
      <c r="Q151" s="27"/>
      <c r="R151" s="27"/>
      <c r="S151" s="27"/>
      <c r="T151" s="27"/>
      <c r="U151" s="61"/>
      <c r="V151" s="27"/>
      <c r="W151" s="60"/>
      <c r="X151" s="60"/>
      <c r="Y151" s="60"/>
      <c r="Z151" s="60"/>
      <c r="AA151" s="60"/>
      <c r="AB151" s="27"/>
      <c r="AC151" s="27"/>
      <c r="AD151" s="27"/>
      <c r="AE151" s="27"/>
      <c r="AF151" s="27"/>
      <c r="AG151" s="27"/>
      <c r="AH151" s="27"/>
      <c r="AI151" s="27"/>
      <c r="AJ151" s="27"/>
    </row>
    <row r="152" spans="1:36">
      <c r="A152" s="20"/>
      <c r="B152" s="35"/>
      <c r="C152" s="27"/>
      <c r="D152" s="27"/>
      <c r="E152" s="27"/>
      <c r="F152" s="27"/>
      <c r="G152" s="27"/>
      <c r="H152" s="27"/>
      <c r="I152" s="27"/>
      <c r="J152" s="27"/>
      <c r="K152" s="27"/>
      <c r="L152" s="27"/>
      <c r="M152" s="27"/>
      <c r="N152" s="27"/>
      <c r="O152" s="27"/>
      <c r="P152" s="27"/>
      <c r="Q152" s="27"/>
      <c r="R152" s="27"/>
      <c r="S152" s="27"/>
      <c r="T152" s="27"/>
      <c r="U152" s="61"/>
      <c r="V152" s="27"/>
      <c r="W152" s="60"/>
      <c r="X152" s="60"/>
      <c r="Y152" s="60"/>
      <c r="Z152" s="60"/>
      <c r="AA152" s="60"/>
      <c r="AB152" s="27"/>
      <c r="AC152" s="27"/>
      <c r="AD152" s="27"/>
      <c r="AE152" s="27"/>
      <c r="AF152" s="27"/>
      <c r="AG152" s="27"/>
      <c r="AH152" s="27"/>
      <c r="AI152" s="27"/>
      <c r="AJ152" s="27"/>
    </row>
    <row r="153" ht="21" customHeight="1" spans="1:36">
      <c r="A153" s="20"/>
      <c r="B153" s="30" t="s">
        <v>22</v>
      </c>
      <c r="C153" s="31"/>
      <c r="D153" s="27"/>
      <c r="E153" s="27"/>
      <c r="F153" s="27"/>
      <c r="G153" s="27"/>
      <c r="H153" s="27"/>
      <c r="I153" s="27"/>
      <c r="J153" s="27"/>
      <c r="K153" s="27"/>
      <c r="L153" s="27"/>
      <c r="M153" s="27"/>
      <c r="N153" s="27"/>
      <c r="O153" s="27"/>
      <c r="P153" s="27"/>
      <c r="Q153" s="27"/>
      <c r="R153" s="27"/>
      <c r="S153" s="27"/>
      <c r="T153" s="27"/>
      <c r="U153" s="61"/>
      <c r="V153" s="27"/>
      <c r="W153" s="60">
        <f>W154+W156</f>
        <v>0</v>
      </c>
      <c r="X153" s="60"/>
      <c r="Y153" s="60"/>
      <c r="Z153" s="60"/>
      <c r="AA153" s="60"/>
      <c r="AB153" s="27"/>
      <c r="AC153" s="27"/>
      <c r="AD153" s="27"/>
      <c r="AE153" s="27"/>
      <c r="AF153" s="27"/>
      <c r="AG153" s="27"/>
      <c r="AH153" s="27"/>
      <c r="AI153" s="27"/>
      <c r="AJ153" s="27"/>
    </row>
    <row r="154" ht="20" customHeight="1" spans="1:36">
      <c r="A154" s="20"/>
      <c r="B154" s="30" t="s">
        <v>879</v>
      </c>
      <c r="C154" s="31"/>
      <c r="D154" s="27"/>
      <c r="E154" s="27"/>
      <c r="F154" s="27"/>
      <c r="G154" s="27"/>
      <c r="H154" s="27"/>
      <c r="I154" s="27"/>
      <c r="J154" s="27"/>
      <c r="K154" s="27"/>
      <c r="L154" s="27"/>
      <c r="M154" s="27"/>
      <c r="N154" s="27"/>
      <c r="O154" s="27"/>
      <c r="P154" s="27"/>
      <c r="Q154" s="27"/>
      <c r="R154" s="27"/>
      <c r="S154" s="27"/>
      <c r="T154" s="27"/>
      <c r="U154" s="61"/>
      <c r="V154" s="27"/>
      <c r="W154" s="60"/>
      <c r="X154" s="60"/>
      <c r="Y154" s="60"/>
      <c r="Z154" s="60"/>
      <c r="AA154" s="60"/>
      <c r="AB154" s="27"/>
      <c r="AC154" s="27"/>
      <c r="AD154" s="27"/>
      <c r="AE154" s="27"/>
      <c r="AF154" s="27"/>
      <c r="AG154" s="27"/>
      <c r="AH154" s="27"/>
      <c r="AI154" s="27"/>
      <c r="AJ154" s="27"/>
    </row>
    <row r="155" spans="1:36">
      <c r="A155" s="20"/>
      <c r="B155" s="35"/>
      <c r="C155" s="27"/>
      <c r="D155" s="27"/>
      <c r="E155" s="27"/>
      <c r="F155" s="27"/>
      <c r="G155" s="27"/>
      <c r="H155" s="27"/>
      <c r="I155" s="27"/>
      <c r="J155" s="27"/>
      <c r="K155" s="27"/>
      <c r="L155" s="27"/>
      <c r="M155" s="27"/>
      <c r="N155" s="27"/>
      <c r="O155" s="27"/>
      <c r="P155" s="27"/>
      <c r="Q155" s="27"/>
      <c r="R155" s="27"/>
      <c r="S155" s="27"/>
      <c r="T155" s="27"/>
      <c r="U155" s="61"/>
      <c r="V155" s="27"/>
      <c r="W155" s="60"/>
      <c r="X155" s="60"/>
      <c r="Y155" s="60"/>
      <c r="Z155" s="60"/>
      <c r="AA155" s="60"/>
      <c r="AB155" s="27"/>
      <c r="AC155" s="27"/>
      <c r="AD155" s="27"/>
      <c r="AE155" s="27"/>
      <c r="AF155" s="27"/>
      <c r="AG155" s="27"/>
      <c r="AH155" s="27"/>
      <c r="AI155" s="27"/>
      <c r="AJ155" s="27"/>
    </row>
    <row r="156" spans="1:36">
      <c r="A156" s="20"/>
      <c r="B156" s="30" t="s">
        <v>880</v>
      </c>
      <c r="C156" s="31"/>
      <c r="D156" s="27"/>
      <c r="E156" s="27"/>
      <c r="F156" s="27"/>
      <c r="G156" s="27"/>
      <c r="H156" s="27"/>
      <c r="I156" s="27"/>
      <c r="J156" s="27"/>
      <c r="K156" s="27"/>
      <c r="L156" s="27"/>
      <c r="M156" s="27"/>
      <c r="N156" s="27"/>
      <c r="O156" s="27"/>
      <c r="P156" s="27"/>
      <c r="Q156" s="27"/>
      <c r="R156" s="27"/>
      <c r="S156" s="27"/>
      <c r="T156" s="27"/>
      <c r="U156" s="61"/>
      <c r="V156" s="27"/>
      <c r="W156" s="60"/>
      <c r="X156" s="60"/>
      <c r="Y156" s="60"/>
      <c r="Z156" s="60"/>
      <c r="AA156" s="60"/>
      <c r="AB156" s="27"/>
      <c r="AC156" s="27"/>
      <c r="AD156" s="27"/>
      <c r="AE156" s="27"/>
      <c r="AF156" s="27"/>
      <c r="AG156" s="27"/>
      <c r="AH156" s="27"/>
      <c r="AI156" s="27"/>
      <c r="AJ156" s="27"/>
    </row>
    <row r="157" spans="1:36">
      <c r="A157" s="20"/>
      <c r="B157" s="35"/>
      <c r="C157" s="27"/>
      <c r="D157" s="27"/>
      <c r="E157" s="27"/>
      <c r="F157" s="27"/>
      <c r="G157" s="27"/>
      <c r="H157" s="27"/>
      <c r="I157" s="27"/>
      <c r="J157" s="27"/>
      <c r="K157" s="27"/>
      <c r="L157" s="27"/>
      <c r="M157" s="27"/>
      <c r="N157" s="27"/>
      <c r="O157" s="27"/>
      <c r="P157" s="27"/>
      <c r="Q157" s="27"/>
      <c r="R157" s="27"/>
      <c r="S157" s="27"/>
      <c r="T157" s="27"/>
      <c r="U157" s="61"/>
      <c r="V157" s="27"/>
      <c r="W157" s="60"/>
      <c r="X157" s="60"/>
      <c r="Y157" s="60"/>
      <c r="Z157" s="60"/>
      <c r="AA157" s="60"/>
      <c r="AB157" s="27"/>
      <c r="AC157" s="27"/>
      <c r="AD157" s="27"/>
      <c r="AE157" s="27"/>
      <c r="AF157" s="27"/>
      <c r="AG157" s="27"/>
      <c r="AH157" s="27"/>
      <c r="AI157" s="27"/>
      <c r="AJ157" s="27"/>
    </row>
    <row r="158" ht="22" customHeight="1" spans="1:36">
      <c r="A158" s="20"/>
      <c r="B158" s="30" t="s">
        <v>23</v>
      </c>
      <c r="C158" s="31"/>
      <c r="D158" s="27"/>
      <c r="E158" s="27"/>
      <c r="F158" s="27"/>
      <c r="G158" s="27"/>
      <c r="H158" s="27"/>
      <c r="I158" s="27"/>
      <c r="J158" s="27"/>
      <c r="K158" s="27"/>
      <c r="L158" s="27"/>
      <c r="M158" s="27"/>
      <c r="N158" s="27"/>
      <c r="O158" s="27"/>
      <c r="P158" s="27"/>
      <c r="Q158" s="27"/>
      <c r="R158" s="27"/>
      <c r="S158" s="27"/>
      <c r="T158" s="27"/>
      <c r="U158" s="61"/>
      <c r="V158" s="27"/>
      <c r="W158" s="60">
        <f>W159+W161+W163</f>
        <v>0</v>
      </c>
      <c r="X158" s="60">
        <f>X159+X161+X163</f>
        <v>0</v>
      </c>
      <c r="Y158" s="60">
        <f>Y159+Y161+Y163</f>
        <v>0</v>
      </c>
      <c r="Z158" s="60">
        <f>Z159+Z161+Z163</f>
        <v>0</v>
      </c>
      <c r="AA158" s="60">
        <f>AA159+AA161+AA163</f>
        <v>0</v>
      </c>
      <c r="AB158" s="27"/>
      <c r="AC158" s="27"/>
      <c r="AD158" s="27"/>
      <c r="AE158" s="27"/>
      <c r="AF158" s="27"/>
      <c r="AG158" s="27"/>
      <c r="AH158" s="27"/>
      <c r="AI158" s="27"/>
      <c r="AJ158" s="27"/>
    </row>
    <row r="159" ht="24" customHeight="1" spans="1:36">
      <c r="A159" s="20"/>
      <c r="B159" s="30" t="s">
        <v>881</v>
      </c>
      <c r="C159" s="31"/>
      <c r="D159" s="27"/>
      <c r="E159" s="27"/>
      <c r="F159" s="27"/>
      <c r="G159" s="27"/>
      <c r="H159" s="27"/>
      <c r="I159" s="27"/>
      <c r="J159" s="27"/>
      <c r="K159" s="27"/>
      <c r="L159" s="27"/>
      <c r="M159" s="27"/>
      <c r="N159" s="27"/>
      <c r="O159" s="27"/>
      <c r="P159" s="27"/>
      <c r="Q159" s="27"/>
      <c r="R159" s="27"/>
      <c r="S159" s="27"/>
      <c r="T159" s="27"/>
      <c r="U159" s="61"/>
      <c r="V159" s="27"/>
      <c r="W159" s="60"/>
      <c r="X159" s="60"/>
      <c r="Y159" s="60"/>
      <c r="Z159" s="60"/>
      <c r="AA159" s="60"/>
      <c r="AB159" s="27"/>
      <c r="AC159" s="27"/>
      <c r="AD159" s="27"/>
      <c r="AE159" s="27"/>
      <c r="AF159" s="27"/>
      <c r="AG159" s="27"/>
      <c r="AH159" s="27"/>
      <c r="AI159" s="27"/>
      <c r="AJ159" s="27"/>
    </row>
    <row r="160" ht="17" customHeight="1" spans="1:36">
      <c r="A160" s="20"/>
      <c r="B160" s="35"/>
      <c r="C160" s="27"/>
      <c r="D160" s="27"/>
      <c r="E160" s="27"/>
      <c r="F160" s="27"/>
      <c r="G160" s="27"/>
      <c r="H160" s="27"/>
      <c r="I160" s="27"/>
      <c r="J160" s="27"/>
      <c r="K160" s="27"/>
      <c r="L160" s="27"/>
      <c r="M160" s="27"/>
      <c r="N160" s="27"/>
      <c r="O160" s="27"/>
      <c r="P160" s="27"/>
      <c r="Q160" s="27"/>
      <c r="R160" s="27"/>
      <c r="S160" s="27"/>
      <c r="T160" s="27"/>
      <c r="U160" s="61"/>
      <c r="V160" s="27"/>
      <c r="W160" s="60"/>
      <c r="X160" s="60"/>
      <c r="Y160" s="60"/>
      <c r="Z160" s="60"/>
      <c r="AA160" s="60"/>
      <c r="AB160" s="27"/>
      <c r="AC160" s="27"/>
      <c r="AD160" s="27"/>
      <c r="AE160" s="27"/>
      <c r="AF160" s="27"/>
      <c r="AG160" s="27"/>
      <c r="AH160" s="27"/>
      <c r="AI160" s="27"/>
      <c r="AJ160" s="27"/>
    </row>
    <row r="161" ht="28" customHeight="1" spans="1:36">
      <c r="A161" s="20"/>
      <c r="B161" s="30" t="s">
        <v>882</v>
      </c>
      <c r="C161" s="31"/>
      <c r="D161" s="27"/>
      <c r="E161" s="27"/>
      <c r="F161" s="27"/>
      <c r="G161" s="27"/>
      <c r="H161" s="27"/>
      <c r="I161" s="27"/>
      <c r="J161" s="27"/>
      <c r="K161" s="27"/>
      <c r="L161" s="27"/>
      <c r="M161" s="27"/>
      <c r="N161" s="27"/>
      <c r="O161" s="27"/>
      <c r="P161" s="27"/>
      <c r="Q161" s="27"/>
      <c r="R161" s="27"/>
      <c r="S161" s="27"/>
      <c r="T161" s="27"/>
      <c r="U161" s="61"/>
      <c r="V161" s="27"/>
      <c r="W161" s="60">
        <f>W162</f>
        <v>0</v>
      </c>
      <c r="X161" s="60">
        <f>X162</f>
        <v>0</v>
      </c>
      <c r="Y161" s="60">
        <f>Y162</f>
        <v>0</v>
      </c>
      <c r="Z161" s="60">
        <f>Z162</f>
        <v>0</v>
      </c>
      <c r="AA161" s="60">
        <f>AA162</f>
        <v>0</v>
      </c>
      <c r="AB161" s="27"/>
      <c r="AC161" s="27"/>
      <c r="AD161" s="27"/>
      <c r="AE161" s="27"/>
      <c r="AF161" s="27"/>
      <c r="AG161" s="27"/>
      <c r="AH161" s="27"/>
      <c r="AI161" s="27"/>
      <c r="AJ161" s="27"/>
    </row>
    <row r="162" ht="16" customHeight="1" spans="1:36">
      <c r="A162" s="20"/>
      <c r="B162" s="35"/>
      <c r="C162" s="27"/>
      <c r="D162" s="27"/>
      <c r="E162" s="27"/>
      <c r="F162" s="27"/>
      <c r="G162" s="27"/>
      <c r="H162" s="27"/>
      <c r="I162" s="27"/>
      <c r="J162" s="27"/>
      <c r="K162" s="27"/>
      <c r="L162" s="27"/>
      <c r="M162" s="27"/>
      <c r="N162" s="27"/>
      <c r="O162" s="27"/>
      <c r="P162" s="27"/>
      <c r="Q162" s="27"/>
      <c r="R162" s="27"/>
      <c r="S162" s="27"/>
      <c r="T162" s="27"/>
      <c r="U162" s="61"/>
      <c r="V162" s="27"/>
      <c r="W162" s="60"/>
      <c r="X162" s="60"/>
      <c r="Y162" s="60">
        <v>0</v>
      </c>
      <c r="Z162" s="60">
        <v>0</v>
      </c>
      <c r="AA162" s="60">
        <v>0</v>
      </c>
      <c r="AB162" s="27"/>
      <c r="AC162" s="27"/>
      <c r="AD162" s="27"/>
      <c r="AE162" s="27"/>
      <c r="AF162" s="27"/>
      <c r="AG162" s="27"/>
      <c r="AH162" s="27"/>
      <c r="AI162" s="27"/>
      <c r="AJ162" s="27"/>
    </row>
    <row r="163" ht="24" customHeight="1" spans="1:36">
      <c r="A163" s="20"/>
      <c r="B163" s="30" t="s">
        <v>883</v>
      </c>
      <c r="C163" s="31"/>
      <c r="D163" s="27"/>
      <c r="E163" s="27"/>
      <c r="F163" s="27"/>
      <c r="G163" s="27"/>
      <c r="H163" s="27"/>
      <c r="I163" s="27"/>
      <c r="J163" s="27"/>
      <c r="K163" s="27"/>
      <c r="L163" s="27"/>
      <c r="M163" s="27"/>
      <c r="N163" s="27"/>
      <c r="O163" s="27"/>
      <c r="P163" s="27"/>
      <c r="Q163" s="27"/>
      <c r="R163" s="27"/>
      <c r="S163" s="27"/>
      <c r="T163" s="27"/>
      <c r="U163" s="61"/>
      <c r="V163" s="27"/>
      <c r="W163" s="60"/>
      <c r="X163" s="60"/>
      <c r="Y163" s="60"/>
      <c r="Z163" s="60"/>
      <c r="AA163" s="60"/>
      <c r="AB163" s="27"/>
      <c r="AC163" s="27"/>
      <c r="AD163" s="27"/>
      <c r="AE163" s="27"/>
      <c r="AF163" s="27"/>
      <c r="AG163" s="27"/>
      <c r="AH163" s="27"/>
      <c r="AI163" s="27"/>
      <c r="AJ163" s="27"/>
    </row>
    <row r="164" spans="1:36">
      <c r="A164" s="20"/>
      <c r="B164" s="35"/>
      <c r="C164" s="27"/>
      <c r="D164" s="27"/>
      <c r="E164" s="27"/>
      <c r="F164" s="27"/>
      <c r="G164" s="27"/>
      <c r="H164" s="27"/>
      <c r="I164" s="27"/>
      <c r="J164" s="27"/>
      <c r="K164" s="27"/>
      <c r="L164" s="27"/>
      <c r="M164" s="27"/>
      <c r="N164" s="27"/>
      <c r="O164" s="27"/>
      <c r="P164" s="27"/>
      <c r="Q164" s="27"/>
      <c r="R164" s="27"/>
      <c r="S164" s="27"/>
      <c r="T164" s="27"/>
      <c r="U164" s="61"/>
      <c r="V164" s="27"/>
      <c r="W164" s="60"/>
      <c r="X164" s="60"/>
      <c r="Y164" s="60"/>
      <c r="Z164" s="60"/>
      <c r="AA164" s="60"/>
      <c r="AB164" s="27"/>
      <c r="AC164" s="27"/>
      <c r="AD164" s="27"/>
      <c r="AE164" s="27"/>
      <c r="AF164" s="27"/>
      <c r="AG164" s="27"/>
      <c r="AH164" s="27"/>
      <c r="AI164" s="27"/>
      <c r="AJ164" s="27"/>
    </row>
    <row r="165" ht="18" customHeight="1" spans="1:36">
      <c r="A165" s="20"/>
      <c r="B165" s="30" t="s">
        <v>24</v>
      </c>
      <c r="C165" s="31"/>
      <c r="D165" s="27"/>
      <c r="E165" s="27"/>
      <c r="F165" s="27"/>
      <c r="G165" s="27"/>
      <c r="H165" s="27"/>
      <c r="I165" s="27"/>
      <c r="J165" s="27"/>
      <c r="K165" s="27"/>
      <c r="L165" s="27"/>
      <c r="M165" s="27"/>
      <c r="N165" s="27"/>
      <c r="O165" s="27"/>
      <c r="P165" s="27"/>
      <c r="Q165" s="27"/>
      <c r="R165" s="27"/>
      <c r="S165" s="27"/>
      <c r="T165" s="27"/>
      <c r="U165" s="61"/>
      <c r="V165" s="27"/>
      <c r="W165" s="60">
        <f>W166</f>
        <v>68.52</v>
      </c>
      <c r="X165" s="60">
        <f>X166</f>
        <v>68.52</v>
      </c>
      <c r="Y165" s="60"/>
      <c r="Z165" s="60"/>
      <c r="AA165" s="60"/>
      <c r="AB165" s="27"/>
      <c r="AC165" s="27"/>
      <c r="AD165" s="27"/>
      <c r="AE165" s="27"/>
      <c r="AF165" s="27"/>
      <c r="AG165" s="27"/>
      <c r="AH165" s="27"/>
      <c r="AI165" s="27"/>
      <c r="AJ165" s="27"/>
    </row>
    <row r="166" ht="19" customHeight="1" spans="1:36">
      <c r="A166" s="20"/>
      <c r="B166" s="30" t="s">
        <v>884</v>
      </c>
      <c r="C166" s="31"/>
      <c r="D166" s="27"/>
      <c r="E166" s="27"/>
      <c r="F166" s="27"/>
      <c r="G166" s="27"/>
      <c r="H166" s="27"/>
      <c r="I166" s="27"/>
      <c r="J166" s="27"/>
      <c r="K166" s="27"/>
      <c r="L166" s="27"/>
      <c r="M166" s="27"/>
      <c r="N166" s="27"/>
      <c r="O166" s="27"/>
      <c r="P166" s="27"/>
      <c r="Q166" s="27"/>
      <c r="R166" s="27"/>
      <c r="S166" s="27"/>
      <c r="T166" s="27"/>
      <c r="U166" s="61"/>
      <c r="V166" s="27"/>
      <c r="W166" s="60">
        <f>W167</f>
        <v>68.52</v>
      </c>
      <c r="X166" s="60">
        <f>X167</f>
        <v>68.52</v>
      </c>
      <c r="Y166" s="60">
        <f>Y167</f>
        <v>0</v>
      </c>
      <c r="Z166" s="60">
        <f>Z167</f>
        <v>0</v>
      </c>
      <c r="AA166" s="60"/>
      <c r="AB166" s="27"/>
      <c r="AC166" s="27"/>
      <c r="AD166" s="27"/>
      <c r="AE166" s="27"/>
      <c r="AF166" s="27"/>
      <c r="AG166" s="27"/>
      <c r="AH166" s="27"/>
      <c r="AI166" s="27"/>
      <c r="AJ166" s="27"/>
    </row>
    <row r="167" ht="42" customHeight="1" spans="1:36">
      <c r="A167" s="20">
        <v>1</v>
      </c>
      <c r="B167" s="35"/>
      <c r="C167" s="36" t="s">
        <v>885</v>
      </c>
      <c r="D167" s="33" t="s">
        <v>886</v>
      </c>
      <c r="E167" s="27" t="s">
        <v>436</v>
      </c>
      <c r="F167" s="27" t="s">
        <v>887</v>
      </c>
      <c r="G167" s="102" t="s">
        <v>888</v>
      </c>
      <c r="H167" s="27"/>
      <c r="I167" s="27"/>
      <c r="J167" s="27"/>
      <c r="K167" s="27"/>
      <c r="L167" s="27"/>
      <c r="M167" s="27"/>
      <c r="N167" s="27"/>
      <c r="O167" s="27"/>
      <c r="P167" s="27"/>
      <c r="Q167" s="27"/>
      <c r="R167" s="27" t="s">
        <v>805</v>
      </c>
      <c r="S167" s="27" t="s">
        <v>805</v>
      </c>
      <c r="T167" s="27" t="s">
        <v>873</v>
      </c>
      <c r="U167" s="61"/>
      <c r="V167" s="27" t="s">
        <v>808</v>
      </c>
      <c r="W167" s="60">
        <v>68.52</v>
      </c>
      <c r="X167" s="60">
        <v>68.52</v>
      </c>
      <c r="Y167" s="60"/>
      <c r="Z167" s="60"/>
      <c r="AA167" s="60"/>
      <c r="AB167" s="27">
        <v>395</v>
      </c>
      <c r="AC167" s="27">
        <v>395</v>
      </c>
      <c r="AD167" s="27"/>
      <c r="AE167" s="27"/>
      <c r="AF167" s="27"/>
      <c r="AG167" s="27"/>
      <c r="AH167" s="27"/>
      <c r="AI167" s="27"/>
      <c r="AJ167" s="27"/>
    </row>
    <row r="168" ht="31" customHeight="1" spans="1:36">
      <c r="A168" s="20"/>
      <c r="B168" s="24" t="s">
        <v>25</v>
      </c>
      <c r="C168" s="25"/>
      <c r="D168" s="26" t="s">
        <v>889</v>
      </c>
      <c r="E168" s="27"/>
      <c r="F168" s="27"/>
      <c r="G168" s="27"/>
      <c r="H168" s="27"/>
      <c r="I168" s="27"/>
      <c r="J168" s="27"/>
      <c r="K168" s="27"/>
      <c r="L168" s="27"/>
      <c r="M168" s="27"/>
      <c r="N168" s="27"/>
      <c r="O168" s="27"/>
      <c r="P168" s="27"/>
      <c r="Q168" s="27"/>
      <c r="R168" s="27"/>
      <c r="S168" s="27"/>
      <c r="T168" s="27"/>
      <c r="U168" s="61"/>
      <c r="V168" s="27"/>
      <c r="W168" s="60">
        <f>W169+W245+W268+W281</f>
        <v>11354.36</v>
      </c>
      <c r="X168" s="60">
        <f>X169+X245+X268+X281</f>
        <v>1946.2</v>
      </c>
      <c r="Y168" s="60">
        <f>Y169+Y245+Y268+Y281</f>
        <v>4039</v>
      </c>
      <c r="Z168" s="60">
        <f>Z169+Z245+Z268+Z281</f>
        <v>5369.16</v>
      </c>
      <c r="AA168" s="60">
        <f>AA169+AA245+AA268+AA281</f>
        <v>0</v>
      </c>
      <c r="AB168" s="27"/>
      <c r="AC168" s="27"/>
      <c r="AD168" s="27"/>
      <c r="AE168" s="27"/>
      <c r="AF168" s="27"/>
      <c r="AG168" s="27"/>
      <c r="AH168" s="27"/>
      <c r="AI168" s="27"/>
      <c r="AJ168" s="27"/>
    </row>
    <row r="169" ht="28" customHeight="1" spans="1:36">
      <c r="A169" s="20"/>
      <c r="B169" s="28" t="s">
        <v>26</v>
      </c>
      <c r="C169" s="29"/>
      <c r="D169" s="26" t="s">
        <v>90</v>
      </c>
      <c r="E169" s="27"/>
      <c r="F169" s="27"/>
      <c r="G169" s="27"/>
      <c r="H169" s="27"/>
      <c r="I169" s="27"/>
      <c r="J169" s="27"/>
      <c r="K169" s="27"/>
      <c r="L169" s="27"/>
      <c r="M169" s="27"/>
      <c r="N169" s="27"/>
      <c r="O169" s="27"/>
      <c r="P169" s="27"/>
      <c r="Q169" s="27"/>
      <c r="R169" s="27"/>
      <c r="S169" s="27"/>
      <c r="T169" s="27"/>
      <c r="U169" s="61"/>
      <c r="V169" s="27"/>
      <c r="W169" s="60">
        <f>W172+W204+W211+W221+W224+W226</f>
        <v>10069.36</v>
      </c>
      <c r="X169" s="60">
        <f>X172+X204+X211+X221+X224+X226</f>
        <v>1381.2</v>
      </c>
      <c r="Y169" s="60">
        <f>Y172+Y204+Y211+Y221+Y224+Y226</f>
        <v>3319</v>
      </c>
      <c r="Z169" s="60">
        <f>Z172+Z204+Z211+Z221+Z224+Z226</f>
        <v>5369.16</v>
      </c>
      <c r="AA169" s="60">
        <f>AA172+AA204+AA211+AA221+AA224+AA226</f>
        <v>0</v>
      </c>
      <c r="AB169" s="27"/>
      <c r="AC169" s="27"/>
      <c r="AD169" s="27"/>
      <c r="AE169" s="27"/>
      <c r="AF169" s="27"/>
      <c r="AG169" s="27"/>
      <c r="AH169" s="27"/>
      <c r="AI169" s="27"/>
      <c r="AJ169" s="27"/>
    </row>
    <row r="170" ht="28" customHeight="1" spans="1:36">
      <c r="A170" s="20"/>
      <c r="B170" s="37" t="s">
        <v>890</v>
      </c>
      <c r="C170" s="37"/>
      <c r="D170" s="26"/>
      <c r="E170" s="27"/>
      <c r="F170" s="27"/>
      <c r="G170" s="27"/>
      <c r="H170" s="27"/>
      <c r="I170" s="27"/>
      <c r="J170" s="27"/>
      <c r="K170" s="27"/>
      <c r="L170" s="27"/>
      <c r="M170" s="27"/>
      <c r="N170" s="27"/>
      <c r="O170" s="27"/>
      <c r="P170" s="27"/>
      <c r="Q170" s="27"/>
      <c r="R170" s="27"/>
      <c r="S170" s="27"/>
      <c r="T170" s="27"/>
      <c r="U170" s="61"/>
      <c r="V170" s="27"/>
      <c r="W170" s="60">
        <v>12</v>
      </c>
      <c r="X170" s="60">
        <v>12</v>
      </c>
      <c r="Y170" s="60"/>
      <c r="Z170" s="60"/>
      <c r="AA170" s="60"/>
      <c r="AB170" s="27"/>
      <c r="AC170" s="27"/>
      <c r="AD170" s="27"/>
      <c r="AE170" s="27"/>
      <c r="AF170" s="27"/>
      <c r="AG170" s="27"/>
      <c r="AH170" s="27"/>
      <c r="AI170" s="27"/>
      <c r="AJ170" s="27"/>
    </row>
    <row r="171" ht="36" customHeight="1" spans="1:36">
      <c r="A171" s="20"/>
      <c r="B171" s="70"/>
      <c r="C171" s="36" t="s">
        <v>891</v>
      </c>
      <c r="D171" s="36" t="s">
        <v>892</v>
      </c>
      <c r="E171" s="27" t="s">
        <v>436</v>
      </c>
      <c r="F171" s="27" t="s">
        <v>893</v>
      </c>
      <c r="G171" s="27" t="s">
        <v>894</v>
      </c>
      <c r="H171" s="27"/>
      <c r="I171" s="27"/>
      <c r="J171" s="27"/>
      <c r="K171" s="27"/>
      <c r="L171" s="27"/>
      <c r="M171" s="27"/>
      <c r="N171" s="27"/>
      <c r="O171" s="27"/>
      <c r="P171" s="27"/>
      <c r="Q171" s="27"/>
      <c r="R171" s="27" t="s">
        <v>895</v>
      </c>
      <c r="S171" s="27" t="s">
        <v>895</v>
      </c>
      <c r="T171" s="27"/>
      <c r="U171" s="61"/>
      <c r="V171" s="27" t="s">
        <v>896</v>
      </c>
      <c r="W171" s="60">
        <v>12</v>
      </c>
      <c r="X171" s="60">
        <v>12</v>
      </c>
      <c r="Y171" s="60"/>
      <c r="Z171" s="60"/>
      <c r="AA171" s="60"/>
      <c r="AB171" s="27"/>
      <c r="AC171" s="27"/>
      <c r="AD171" s="27"/>
      <c r="AE171" s="27"/>
      <c r="AF171" s="27"/>
      <c r="AG171" s="27"/>
      <c r="AH171" s="27"/>
      <c r="AI171" s="27"/>
      <c r="AJ171" s="27"/>
    </row>
    <row r="172" ht="37" customHeight="1" spans="1:36">
      <c r="A172" s="20"/>
      <c r="B172" s="30" t="s">
        <v>897</v>
      </c>
      <c r="C172" s="31"/>
      <c r="D172" s="26"/>
      <c r="E172" s="27"/>
      <c r="F172" s="27"/>
      <c r="G172" s="27"/>
      <c r="H172" s="27"/>
      <c r="I172" s="27"/>
      <c r="J172" s="27"/>
      <c r="K172" s="27"/>
      <c r="L172" s="27"/>
      <c r="M172" s="27"/>
      <c r="N172" s="27"/>
      <c r="O172" s="27"/>
      <c r="P172" s="27"/>
      <c r="Q172" s="27"/>
      <c r="R172" s="27"/>
      <c r="S172" s="27"/>
      <c r="T172" s="27"/>
      <c r="U172" s="61"/>
      <c r="V172" s="27"/>
      <c r="W172" s="60">
        <v>3320.2</v>
      </c>
      <c r="X172" s="60">
        <v>871.2</v>
      </c>
      <c r="Y172" s="60">
        <v>2391</v>
      </c>
      <c r="Z172" s="60">
        <v>58</v>
      </c>
      <c r="AA172" s="60">
        <f>SUM(AA173:AA203)</f>
        <v>0</v>
      </c>
      <c r="AB172" s="27"/>
      <c r="AC172" s="27"/>
      <c r="AD172" s="27"/>
      <c r="AE172" s="27"/>
      <c r="AF172" s="27"/>
      <c r="AG172" s="27"/>
      <c r="AH172" s="27"/>
      <c r="AI172" s="27"/>
      <c r="AJ172" s="27"/>
    </row>
    <row r="173" ht="81" customHeight="1" spans="1:36">
      <c r="A173" s="23">
        <v>1</v>
      </c>
      <c r="B173" s="35"/>
      <c r="C173" s="52" t="s">
        <v>898</v>
      </c>
      <c r="D173" s="27" t="s">
        <v>899</v>
      </c>
      <c r="E173" s="27" t="s">
        <v>94</v>
      </c>
      <c r="F173" s="27" t="s">
        <v>900</v>
      </c>
      <c r="G173" s="27" t="s">
        <v>901</v>
      </c>
      <c r="H173" s="27" t="s">
        <v>902</v>
      </c>
      <c r="I173" s="27" t="s">
        <v>302</v>
      </c>
      <c r="J173" s="27" t="s">
        <v>903</v>
      </c>
      <c r="K173" s="27" t="s">
        <v>176</v>
      </c>
      <c r="L173" s="27" t="s">
        <v>904</v>
      </c>
      <c r="M173" s="27" t="s">
        <v>905</v>
      </c>
      <c r="N173" s="27" t="s">
        <v>906</v>
      </c>
      <c r="O173" s="27" t="s">
        <v>907</v>
      </c>
      <c r="P173" s="27" t="s">
        <v>908</v>
      </c>
      <c r="Q173" s="27" t="s">
        <v>106</v>
      </c>
      <c r="R173" s="27" t="s">
        <v>909</v>
      </c>
      <c r="S173" s="27" t="s">
        <v>108</v>
      </c>
      <c r="T173" s="27" t="s">
        <v>109</v>
      </c>
      <c r="U173" s="61">
        <v>15229660011</v>
      </c>
      <c r="V173" s="26" t="s">
        <v>110</v>
      </c>
      <c r="W173" s="60">
        <f t="shared" ref="W173:W183" si="6">SUM(X173:AA173)</f>
        <v>50</v>
      </c>
      <c r="X173" s="60">
        <v>50</v>
      </c>
      <c r="Y173" s="60">
        <v>0</v>
      </c>
      <c r="Z173" s="60">
        <v>0</v>
      </c>
      <c r="AA173" s="60">
        <v>0</v>
      </c>
      <c r="AB173" s="27">
        <v>254</v>
      </c>
      <c r="AC173" s="27">
        <v>88</v>
      </c>
      <c r="AD173" s="26" t="s">
        <v>111</v>
      </c>
      <c r="AE173" s="27" t="s">
        <v>111</v>
      </c>
      <c r="AF173" s="27" t="s">
        <v>112</v>
      </c>
      <c r="AG173" s="27" t="s">
        <v>111</v>
      </c>
      <c r="AH173" s="27"/>
      <c r="AI173" s="27" t="s">
        <v>111</v>
      </c>
      <c r="AJ173" s="27"/>
    </row>
    <row r="174" ht="78" customHeight="1" spans="1:36">
      <c r="A174" s="23">
        <v>2</v>
      </c>
      <c r="B174" s="35"/>
      <c r="C174" s="52" t="s">
        <v>910</v>
      </c>
      <c r="D174" s="34" t="s">
        <v>911</v>
      </c>
      <c r="E174" s="27" t="s">
        <v>94</v>
      </c>
      <c r="F174" s="27" t="s">
        <v>323</v>
      </c>
      <c r="G174" s="27" t="s">
        <v>912</v>
      </c>
      <c r="H174" s="27" t="s">
        <v>902</v>
      </c>
      <c r="I174" s="27" t="s">
        <v>302</v>
      </c>
      <c r="J174" s="27" t="s">
        <v>913</v>
      </c>
      <c r="K174" s="27" t="s">
        <v>176</v>
      </c>
      <c r="L174" s="27" t="s">
        <v>904</v>
      </c>
      <c r="M174" s="27" t="s">
        <v>914</v>
      </c>
      <c r="N174" s="27" t="s">
        <v>906</v>
      </c>
      <c r="O174" s="27" t="s">
        <v>915</v>
      </c>
      <c r="P174" s="27" t="s">
        <v>908</v>
      </c>
      <c r="Q174" s="27" t="s">
        <v>106</v>
      </c>
      <c r="R174" s="27" t="s">
        <v>909</v>
      </c>
      <c r="S174" s="27" t="s">
        <v>108</v>
      </c>
      <c r="T174" s="27" t="s">
        <v>109</v>
      </c>
      <c r="U174" s="61">
        <v>15229660011</v>
      </c>
      <c r="V174" s="26" t="s">
        <v>110</v>
      </c>
      <c r="W174" s="60">
        <f t="shared" si="6"/>
        <v>120</v>
      </c>
      <c r="X174" s="60"/>
      <c r="Y174" s="60">
        <v>120</v>
      </c>
      <c r="Z174" s="60">
        <v>0</v>
      </c>
      <c r="AA174" s="60">
        <v>0</v>
      </c>
      <c r="AB174" s="27">
        <v>464</v>
      </c>
      <c r="AC174" s="27">
        <v>163</v>
      </c>
      <c r="AD174" s="26" t="s">
        <v>111</v>
      </c>
      <c r="AE174" s="27" t="s">
        <v>111</v>
      </c>
      <c r="AF174" s="27" t="s">
        <v>112</v>
      </c>
      <c r="AG174" s="27" t="s">
        <v>111</v>
      </c>
      <c r="AH174" s="27"/>
      <c r="AI174" s="27" t="s">
        <v>111</v>
      </c>
      <c r="AJ174" s="27"/>
    </row>
    <row r="175" ht="90" customHeight="1" spans="1:36">
      <c r="A175" s="23">
        <v>3</v>
      </c>
      <c r="B175" s="35"/>
      <c r="C175" s="52" t="s">
        <v>916</v>
      </c>
      <c r="D175" s="34" t="s">
        <v>917</v>
      </c>
      <c r="E175" s="27" t="s">
        <v>580</v>
      </c>
      <c r="F175" s="27" t="s">
        <v>918</v>
      </c>
      <c r="G175" s="27" t="s">
        <v>919</v>
      </c>
      <c r="H175" s="27" t="s">
        <v>902</v>
      </c>
      <c r="I175" s="27" t="s">
        <v>302</v>
      </c>
      <c r="J175" s="27" t="s">
        <v>920</v>
      </c>
      <c r="K175" s="27" t="s">
        <v>176</v>
      </c>
      <c r="L175" s="27" t="s">
        <v>904</v>
      </c>
      <c r="M175" s="27" t="s">
        <v>921</v>
      </c>
      <c r="N175" s="27" t="s">
        <v>906</v>
      </c>
      <c r="O175" s="27" t="s">
        <v>922</v>
      </c>
      <c r="P175" s="27" t="s">
        <v>908</v>
      </c>
      <c r="Q175" s="27" t="s">
        <v>106</v>
      </c>
      <c r="R175" s="27" t="s">
        <v>909</v>
      </c>
      <c r="S175" s="27" t="s">
        <v>108</v>
      </c>
      <c r="T175" s="27" t="s">
        <v>109</v>
      </c>
      <c r="U175" s="61">
        <v>15229660011</v>
      </c>
      <c r="V175" s="26" t="s">
        <v>110</v>
      </c>
      <c r="W175" s="60">
        <f t="shared" si="6"/>
        <v>130</v>
      </c>
      <c r="X175" s="60"/>
      <c r="Y175" s="60">
        <v>130</v>
      </c>
      <c r="Z175" s="60">
        <v>0</v>
      </c>
      <c r="AA175" s="60">
        <v>0</v>
      </c>
      <c r="AB175" s="27">
        <v>389</v>
      </c>
      <c r="AC175" s="27">
        <v>83</v>
      </c>
      <c r="AD175" s="26" t="s">
        <v>111</v>
      </c>
      <c r="AE175" s="27" t="s">
        <v>111</v>
      </c>
      <c r="AF175" s="27" t="s">
        <v>112</v>
      </c>
      <c r="AG175" s="27" t="s">
        <v>111</v>
      </c>
      <c r="AH175" s="27"/>
      <c r="AI175" s="27" t="s">
        <v>111</v>
      </c>
      <c r="AJ175" s="27"/>
    </row>
    <row r="176" ht="87" customHeight="1" spans="1:36">
      <c r="A176" s="23">
        <v>4</v>
      </c>
      <c r="B176" s="35"/>
      <c r="C176" s="52" t="s">
        <v>923</v>
      </c>
      <c r="D176" s="34" t="s">
        <v>924</v>
      </c>
      <c r="E176" s="27" t="s">
        <v>94</v>
      </c>
      <c r="F176" s="27" t="s">
        <v>310</v>
      </c>
      <c r="G176" s="27" t="s">
        <v>925</v>
      </c>
      <c r="H176" s="27" t="s">
        <v>902</v>
      </c>
      <c r="I176" s="27" t="s">
        <v>302</v>
      </c>
      <c r="J176" s="27" t="s">
        <v>926</v>
      </c>
      <c r="K176" s="27" t="s">
        <v>176</v>
      </c>
      <c r="L176" s="27" t="s">
        <v>904</v>
      </c>
      <c r="M176" s="27" t="s">
        <v>927</v>
      </c>
      <c r="N176" s="27" t="s">
        <v>906</v>
      </c>
      <c r="O176" s="27" t="s">
        <v>928</v>
      </c>
      <c r="P176" s="27" t="s">
        <v>908</v>
      </c>
      <c r="Q176" s="27" t="s">
        <v>106</v>
      </c>
      <c r="R176" s="27" t="s">
        <v>909</v>
      </c>
      <c r="S176" s="27" t="s">
        <v>108</v>
      </c>
      <c r="T176" s="27" t="s">
        <v>109</v>
      </c>
      <c r="U176" s="61">
        <v>15229660011</v>
      </c>
      <c r="V176" s="26" t="s">
        <v>110</v>
      </c>
      <c r="W176" s="60">
        <f t="shared" si="6"/>
        <v>78</v>
      </c>
      <c r="X176" s="60">
        <v>78</v>
      </c>
      <c r="Y176" s="60">
        <v>0</v>
      </c>
      <c r="Z176" s="60">
        <v>0</v>
      </c>
      <c r="AA176" s="60">
        <v>0</v>
      </c>
      <c r="AB176" s="27">
        <v>341</v>
      </c>
      <c r="AC176" s="27">
        <v>110</v>
      </c>
      <c r="AD176" s="26" t="s">
        <v>111</v>
      </c>
      <c r="AE176" s="27" t="s">
        <v>111</v>
      </c>
      <c r="AF176" s="27" t="s">
        <v>112</v>
      </c>
      <c r="AG176" s="27" t="s">
        <v>111</v>
      </c>
      <c r="AH176" s="27"/>
      <c r="AI176" s="27" t="s">
        <v>111</v>
      </c>
      <c r="AJ176" s="27"/>
    </row>
    <row r="177" ht="59" customHeight="1" spans="1:36">
      <c r="A177" s="23">
        <v>5</v>
      </c>
      <c r="B177" s="35"/>
      <c r="C177" s="52" t="s">
        <v>929</v>
      </c>
      <c r="D177" s="32" t="s">
        <v>930</v>
      </c>
      <c r="E177" s="27" t="s">
        <v>580</v>
      </c>
      <c r="F177" s="27" t="s">
        <v>551</v>
      </c>
      <c r="G177" s="27" t="s">
        <v>931</v>
      </c>
      <c r="H177" s="27" t="s">
        <v>902</v>
      </c>
      <c r="I177" s="27" t="s">
        <v>118</v>
      </c>
      <c r="J177" s="27" t="s">
        <v>932</v>
      </c>
      <c r="K177" s="27" t="s">
        <v>176</v>
      </c>
      <c r="L177" s="27" t="s">
        <v>904</v>
      </c>
      <c r="M177" s="27" t="s">
        <v>933</v>
      </c>
      <c r="N177" s="27" t="s">
        <v>906</v>
      </c>
      <c r="O177" s="27" t="s">
        <v>934</v>
      </c>
      <c r="P177" s="27" t="s">
        <v>908</v>
      </c>
      <c r="Q177" s="27" t="s">
        <v>215</v>
      </c>
      <c r="R177" s="27" t="s">
        <v>909</v>
      </c>
      <c r="S177" s="27" t="s">
        <v>126</v>
      </c>
      <c r="T177" s="27" t="s">
        <v>558</v>
      </c>
      <c r="U177" s="61">
        <v>15829860688</v>
      </c>
      <c r="V177" s="27" t="s">
        <v>712</v>
      </c>
      <c r="W177" s="60">
        <f t="shared" si="6"/>
        <v>95</v>
      </c>
      <c r="X177" s="60">
        <v>95</v>
      </c>
      <c r="Y177" s="60"/>
      <c r="Z177" s="60"/>
      <c r="AA177" s="60"/>
      <c r="AB177" s="27">
        <v>659</v>
      </c>
      <c r="AC177" s="27">
        <v>276</v>
      </c>
      <c r="AD177" s="26" t="s">
        <v>111</v>
      </c>
      <c r="AE177" s="27" t="s">
        <v>111</v>
      </c>
      <c r="AF177" s="27" t="s">
        <v>112</v>
      </c>
      <c r="AG177" s="27" t="s">
        <v>111</v>
      </c>
      <c r="AH177" s="27"/>
      <c r="AI177" s="27" t="s">
        <v>111</v>
      </c>
      <c r="AJ177" s="27"/>
    </row>
    <row r="178" ht="61" customHeight="1" spans="1:36">
      <c r="A178" s="23">
        <v>6</v>
      </c>
      <c r="B178" s="35"/>
      <c r="C178" s="52" t="s">
        <v>935</v>
      </c>
      <c r="D178" s="27" t="s">
        <v>936</v>
      </c>
      <c r="E178" s="27" t="s">
        <v>220</v>
      </c>
      <c r="F178" s="27" t="s">
        <v>937</v>
      </c>
      <c r="G178" s="27" t="s">
        <v>938</v>
      </c>
      <c r="H178" s="27" t="s">
        <v>902</v>
      </c>
      <c r="I178" s="27" t="s">
        <v>939</v>
      </c>
      <c r="J178" s="27" t="s">
        <v>940</v>
      </c>
      <c r="K178" s="27" t="s">
        <v>176</v>
      </c>
      <c r="L178" s="27" t="s">
        <v>904</v>
      </c>
      <c r="M178" s="27" t="s">
        <v>941</v>
      </c>
      <c r="N178" s="27" t="s">
        <v>906</v>
      </c>
      <c r="O178" s="27" t="s">
        <v>942</v>
      </c>
      <c r="P178" s="27" t="s">
        <v>908</v>
      </c>
      <c r="Q178" s="27" t="s">
        <v>140</v>
      </c>
      <c r="R178" s="27" t="s">
        <v>909</v>
      </c>
      <c r="S178" s="27" t="s">
        <v>141</v>
      </c>
      <c r="T178" s="27" t="s">
        <v>142</v>
      </c>
      <c r="U178" s="61">
        <v>15109161908</v>
      </c>
      <c r="V178" s="26" t="s">
        <v>497</v>
      </c>
      <c r="W178" s="60">
        <f t="shared" si="6"/>
        <v>80</v>
      </c>
      <c r="X178" s="60"/>
      <c r="Y178" s="60">
        <v>80</v>
      </c>
      <c r="Z178" s="60"/>
      <c r="AA178" s="60"/>
      <c r="AB178" s="27">
        <v>215</v>
      </c>
      <c r="AC178" s="27">
        <v>89</v>
      </c>
      <c r="AD178" s="26" t="s">
        <v>111</v>
      </c>
      <c r="AE178" s="27" t="s">
        <v>111</v>
      </c>
      <c r="AF178" s="27" t="s">
        <v>112</v>
      </c>
      <c r="AG178" s="27" t="s">
        <v>111</v>
      </c>
      <c r="AH178" s="27"/>
      <c r="AI178" s="27" t="s">
        <v>111</v>
      </c>
      <c r="AJ178" s="27"/>
    </row>
    <row r="179" ht="46" customHeight="1" spans="1:36">
      <c r="A179" s="23">
        <v>7</v>
      </c>
      <c r="B179" s="35"/>
      <c r="C179" s="103" t="s">
        <v>943</v>
      </c>
      <c r="D179" s="32" t="s">
        <v>944</v>
      </c>
      <c r="E179" s="27" t="s">
        <v>94</v>
      </c>
      <c r="F179" s="27" t="s">
        <v>945</v>
      </c>
      <c r="G179" s="32" t="s">
        <v>946</v>
      </c>
      <c r="H179" s="27" t="s">
        <v>902</v>
      </c>
      <c r="I179" s="27" t="s">
        <v>947</v>
      </c>
      <c r="J179" s="27" t="s">
        <v>947</v>
      </c>
      <c r="K179" s="27" t="s">
        <v>176</v>
      </c>
      <c r="L179" s="27" t="s">
        <v>904</v>
      </c>
      <c r="M179" s="27" t="s">
        <v>948</v>
      </c>
      <c r="N179" s="27" t="s">
        <v>906</v>
      </c>
      <c r="O179" s="27" t="s">
        <v>949</v>
      </c>
      <c r="P179" s="27" t="s">
        <v>908</v>
      </c>
      <c r="Q179" s="27" t="s">
        <v>140</v>
      </c>
      <c r="R179" s="27" t="s">
        <v>909</v>
      </c>
      <c r="S179" s="27" t="s">
        <v>909</v>
      </c>
      <c r="T179" s="27" t="s">
        <v>950</v>
      </c>
      <c r="U179" s="61"/>
      <c r="V179" s="26" t="s">
        <v>497</v>
      </c>
      <c r="W179" s="60">
        <f t="shared" si="6"/>
        <v>231</v>
      </c>
      <c r="X179" s="60">
        <v>160</v>
      </c>
      <c r="Y179" s="60">
        <v>71</v>
      </c>
      <c r="Z179" s="60"/>
      <c r="AA179" s="60"/>
      <c r="AB179" s="27">
        <v>895</v>
      </c>
      <c r="AC179" s="27">
        <v>32</v>
      </c>
      <c r="AD179" s="26" t="s">
        <v>111</v>
      </c>
      <c r="AE179" s="27" t="s">
        <v>111</v>
      </c>
      <c r="AF179" s="27" t="s">
        <v>112</v>
      </c>
      <c r="AG179" s="27" t="s">
        <v>111</v>
      </c>
      <c r="AH179" s="27"/>
      <c r="AI179" s="27" t="s">
        <v>111</v>
      </c>
      <c r="AJ179" s="27"/>
    </row>
    <row r="180" ht="46" customHeight="1" spans="1:36">
      <c r="A180" s="23">
        <v>8</v>
      </c>
      <c r="B180" s="35"/>
      <c r="C180" s="36" t="s">
        <v>951</v>
      </c>
      <c r="D180" s="33" t="s">
        <v>952</v>
      </c>
      <c r="E180" s="27" t="s">
        <v>94</v>
      </c>
      <c r="F180" s="27" t="s">
        <v>945</v>
      </c>
      <c r="G180" s="32" t="s">
        <v>953</v>
      </c>
      <c r="H180" s="27" t="s">
        <v>902</v>
      </c>
      <c r="I180" s="27" t="s">
        <v>954</v>
      </c>
      <c r="J180" s="27" t="s">
        <v>954</v>
      </c>
      <c r="K180" s="27" t="s">
        <v>176</v>
      </c>
      <c r="L180" s="27" t="s">
        <v>904</v>
      </c>
      <c r="M180" s="27" t="s">
        <v>955</v>
      </c>
      <c r="N180" s="27" t="s">
        <v>906</v>
      </c>
      <c r="O180" s="27" t="s">
        <v>956</v>
      </c>
      <c r="P180" s="27" t="s">
        <v>908</v>
      </c>
      <c r="Q180" s="27" t="s">
        <v>140</v>
      </c>
      <c r="R180" s="27" t="s">
        <v>909</v>
      </c>
      <c r="S180" s="27" t="s">
        <v>909</v>
      </c>
      <c r="T180" s="27" t="s">
        <v>950</v>
      </c>
      <c r="U180" s="61"/>
      <c r="V180" s="26" t="s">
        <v>957</v>
      </c>
      <c r="W180" s="60">
        <f t="shared" si="6"/>
        <v>59</v>
      </c>
      <c r="X180" s="60"/>
      <c r="Y180" s="60">
        <v>59</v>
      </c>
      <c r="Z180" s="60"/>
      <c r="AA180" s="60"/>
      <c r="AB180" s="36">
        <v>895</v>
      </c>
      <c r="AC180" s="36">
        <v>412</v>
      </c>
      <c r="AD180" s="26" t="s">
        <v>111</v>
      </c>
      <c r="AE180" s="27" t="s">
        <v>111</v>
      </c>
      <c r="AF180" s="27" t="s">
        <v>112</v>
      </c>
      <c r="AG180" s="27" t="s">
        <v>111</v>
      </c>
      <c r="AH180" s="27"/>
      <c r="AI180" s="27" t="s">
        <v>111</v>
      </c>
      <c r="AJ180" s="27"/>
    </row>
    <row r="181" ht="46" customHeight="1" spans="1:36">
      <c r="A181" s="23">
        <v>9</v>
      </c>
      <c r="B181" s="35"/>
      <c r="C181" s="36" t="s">
        <v>958</v>
      </c>
      <c r="D181" s="36" t="s">
        <v>959</v>
      </c>
      <c r="E181" s="27" t="s">
        <v>94</v>
      </c>
      <c r="F181" s="27" t="s">
        <v>960</v>
      </c>
      <c r="G181" s="32" t="s">
        <v>961</v>
      </c>
      <c r="H181" s="27" t="s">
        <v>902</v>
      </c>
      <c r="I181" s="27" t="s">
        <v>962</v>
      </c>
      <c r="J181" s="27" t="s">
        <v>962</v>
      </c>
      <c r="K181" s="27" t="s">
        <v>176</v>
      </c>
      <c r="L181" s="27" t="s">
        <v>904</v>
      </c>
      <c r="M181" s="27" t="s">
        <v>963</v>
      </c>
      <c r="N181" s="27" t="s">
        <v>906</v>
      </c>
      <c r="O181" s="27" t="s">
        <v>964</v>
      </c>
      <c r="P181" s="27" t="s">
        <v>908</v>
      </c>
      <c r="Q181" s="27" t="s">
        <v>140</v>
      </c>
      <c r="R181" s="27" t="s">
        <v>909</v>
      </c>
      <c r="S181" s="27" t="s">
        <v>909</v>
      </c>
      <c r="T181" s="27" t="s">
        <v>950</v>
      </c>
      <c r="U181" s="61"/>
      <c r="V181" s="26" t="s">
        <v>957</v>
      </c>
      <c r="W181" s="60">
        <f t="shared" si="6"/>
        <v>60</v>
      </c>
      <c r="X181" s="60"/>
      <c r="Y181" s="60">
        <v>60</v>
      </c>
      <c r="Z181" s="60"/>
      <c r="AA181" s="60"/>
      <c r="AB181" s="36">
        <v>943</v>
      </c>
      <c r="AC181" s="36">
        <v>219</v>
      </c>
      <c r="AD181" s="26" t="s">
        <v>111</v>
      </c>
      <c r="AE181" s="27" t="s">
        <v>111</v>
      </c>
      <c r="AF181" s="27" t="s">
        <v>112</v>
      </c>
      <c r="AG181" s="27" t="s">
        <v>111</v>
      </c>
      <c r="AH181" s="27"/>
      <c r="AI181" s="27" t="s">
        <v>111</v>
      </c>
      <c r="AJ181" s="27"/>
    </row>
    <row r="182" ht="46" customHeight="1" spans="1:36">
      <c r="A182" s="23">
        <v>10</v>
      </c>
      <c r="B182" s="35"/>
      <c r="C182" s="36" t="s">
        <v>965</v>
      </c>
      <c r="D182" s="36" t="s">
        <v>966</v>
      </c>
      <c r="E182" s="27" t="s">
        <v>94</v>
      </c>
      <c r="F182" s="27" t="s">
        <v>967</v>
      </c>
      <c r="G182" s="32" t="s">
        <v>968</v>
      </c>
      <c r="H182" s="27" t="s">
        <v>902</v>
      </c>
      <c r="I182" s="27" t="s">
        <v>969</v>
      </c>
      <c r="J182" s="27" t="s">
        <v>969</v>
      </c>
      <c r="K182" s="27" t="s">
        <v>176</v>
      </c>
      <c r="L182" s="27" t="s">
        <v>904</v>
      </c>
      <c r="M182" s="27" t="s">
        <v>963</v>
      </c>
      <c r="N182" s="27" t="s">
        <v>906</v>
      </c>
      <c r="O182" s="27" t="s">
        <v>970</v>
      </c>
      <c r="P182" s="27" t="s">
        <v>908</v>
      </c>
      <c r="Q182" s="27" t="s">
        <v>140</v>
      </c>
      <c r="R182" s="27" t="s">
        <v>909</v>
      </c>
      <c r="S182" s="27" t="s">
        <v>909</v>
      </c>
      <c r="T182" s="27" t="s">
        <v>950</v>
      </c>
      <c r="U182" s="61"/>
      <c r="V182" s="26" t="s">
        <v>957</v>
      </c>
      <c r="W182" s="60">
        <f t="shared" si="6"/>
        <v>54</v>
      </c>
      <c r="X182" s="60"/>
      <c r="Y182" s="60">
        <v>54</v>
      </c>
      <c r="Z182" s="60"/>
      <c r="AA182" s="60"/>
      <c r="AB182" s="36">
        <v>682</v>
      </c>
      <c r="AC182" s="36">
        <v>210</v>
      </c>
      <c r="AD182" s="26" t="s">
        <v>111</v>
      </c>
      <c r="AE182" s="27" t="s">
        <v>111</v>
      </c>
      <c r="AF182" s="27" t="s">
        <v>112</v>
      </c>
      <c r="AG182" s="27" t="s">
        <v>111</v>
      </c>
      <c r="AH182" s="27"/>
      <c r="AI182" s="27" t="s">
        <v>111</v>
      </c>
      <c r="AJ182" s="27"/>
    </row>
    <row r="183" ht="63" customHeight="1" spans="1:36">
      <c r="A183" s="23">
        <v>11</v>
      </c>
      <c r="B183" s="35"/>
      <c r="C183" s="52" t="s">
        <v>971</v>
      </c>
      <c r="D183" s="27" t="s">
        <v>972</v>
      </c>
      <c r="E183" s="27" t="s">
        <v>94</v>
      </c>
      <c r="F183" s="27" t="s">
        <v>973</v>
      </c>
      <c r="G183" s="27" t="s">
        <v>974</v>
      </c>
      <c r="H183" s="27" t="s">
        <v>902</v>
      </c>
      <c r="I183" s="27" t="s">
        <v>939</v>
      </c>
      <c r="J183" s="27" t="s">
        <v>134</v>
      </c>
      <c r="K183" s="27" t="s">
        <v>176</v>
      </c>
      <c r="L183" s="27" t="s">
        <v>904</v>
      </c>
      <c r="M183" s="27" t="s">
        <v>975</v>
      </c>
      <c r="N183" s="27" t="s">
        <v>906</v>
      </c>
      <c r="O183" s="27" t="s">
        <v>976</v>
      </c>
      <c r="P183" s="27" t="s">
        <v>908</v>
      </c>
      <c r="Q183" s="27" t="s">
        <v>140</v>
      </c>
      <c r="R183" s="27" t="s">
        <v>909</v>
      </c>
      <c r="S183" s="27" t="s">
        <v>141</v>
      </c>
      <c r="T183" s="27" t="s">
        <v>142</v>
      </c>
      <c r="U183" s="61">
        <v>15109161908</v>
      </c>
      <c r="V183" s="26" t="s">
        <v>751</v>
      </c>
      <c r="W183" s="60">
        <f t="shared" si="6"/>
        <v>25</v>
      </c>
      <c r="X183" s="60">
        <v>25</v>
      </c>
      <c r="Y183" s="60"/>
      <c r="Z183" s="60"/>
      <c r="AA183" s="60"/>
      <c r="AB183" s="27">
        <v>102</v>
      </c>
      <c r="AC183" s="27">
        <v>42</v>
      </c>
      <c r="AD183" s="26" t="s">
        <v>111</v>
      </c>
      <c r="AE183" s="27" t="s">
        <v>111</v>
      </c>
      <c r="AF183" s="27" t="s">
        <v>112</v>
      </c>
      <c r="AG183" s="27" t="s">
        <v>111</v>
      </c>
      <c r="AH183" s="27"/>
      <c r="AI183" s="27" t="s">
        <v>111</v>
      </c>
      <c r="AJ183" s="27"/>
    </row>
    <row r="184" ht="57" customHeight="1" spans="1:36">
      <c r="A184" s="23">
        <v>12</v>
      </c>
      <c r="B184" s="35"/>
      <c r="C184" s="52" t="s">
        <v>977</v>
      </c>
      <c r="D184" s="27" t="s">
        <v>978</v>
      </c>
      <c r="E184" s="27" t="s">
        <v>94</v>
      </c>
      <c r="F184" s="27" t="s">
        <v>979</v>
      </c>
      <c r="G184" s="27" t="s">
        <v>980</v>
      </c>
      <c r="H184" s="27" t="s">
        <v>902</v>
      </c>
      <c r="I184" s="27" t="s">
        <v>981</v>
      </c>
      <c r="J184" s="27" t="s">
        <v>981</v>
      </c>
      <c r="K184" s="27" t="s">
        <v>176</v>
      </c>
      <c r="L184" s="27" t="s">
        <v>904</v>
      </c>
      <c r="M184" s="27" t="s">
        <v>982</v>
      </c>
      <c r="N184" s="27" t="s">
        <v>906</v>
      </c>
      <c r="O184" s="27" t="s">
        <v>983</v>
      </c>
      <c r="P184" s="27" t="s">
        <v>908</v>
      </c>
      <c r="Q184" s="27">
        <v>0.98</v>
      </c>
      <c r="R184" s="27" t="s">
        <v>909</v>
      </c>
      <c r="S184" s="27" t="s">
        <v>835</v>
      </c>
      <c r="T184" s="27" t="s">
        <v>168</v>
      </c>
      <c r="U184" s="61">
        <v>18809165815</v>
      </c>
      <c r="V184" s="26" t="s">
        <v>984</v>
      </c>
      <c r="W184" s="60">
        <v>44</v>
      </c>
      <c r="X184" s="60">
        <v>44</v>
      </c>
      <c r="Y184" s="60">
        <v>0</v>
      </c>
      <c r="Z184" s="60">
        <v>0</v>
      </c>
      <c r="AA184" s="60">
        <v>0</v>
      </c>
      <c r="AB184" s="27">
        <v>11</v>
      </c>
      <c r="AC184" s="27">
        <v>11</v>
      </c>
      <c r="AD184" s="26" t="s">
        <v>111</v>
      </c>
      <c r="AE184" s="27" t="s">
        <v>111</v>
      </c>
      <c r="AF184" s="27" t="s">
        <v>112</v>
      </c>
      <c r="AG184" s="27" t="s">
        <v>111</v>
      </c>
      <c r="AH184" s="27"/>
      <c r="AI184" s="27" t="s">
        <v>111</v>
      </c>
      <c r="AJ184" s="27"/>
    </row>
    <row r="185" ht="60" customHeight="1" spans="1:36">
      <c r="A185" s="23">
        <v>13</v>
      </c>
      <c r="B185" s="35"/>
      <c r="C185" s="52" t="s">
        <v>985</v>
      </c>
      <c r="D185" s="27" t="s">
        <v>986</v>
      </c>
      <c r="E185" s="27" t="s">
        <v>94</v>
      </c>
      <c r="F185" s="27" t="s">
        <v>252</v>
      </c>
      <c r="G185" s="27" t="s">
        <v>987</v>
      </c>
      <c r="H185" s="27" t="s">
        <v>902</v>
      </c>
      <c r="I185" s="27" t="s">
        <v>986</v>
      </c>
      <c r="J185" s="27" t="s">
        <v>986</v>
      </c>
      <c r="K185" s="27" t="s">
        <v>176</v>
      </c>
      <c r="L185" s="27" t="s">
        <v>904</v>
      </c>
      <c r="M185" s="27" t="s">
        <v>988</v>
      </c>
      <c r="N185" s="27" t="s">
        <v>906</v>
      </c>
      <c r="O185" s="27" t="s">
        <v>989</v>
      </c>
      <c r="P185" s="27" t="s">
        <v>908</v>
      </c>
      <c r="Q185" s="27">
        <v>0.98</v>
      </c>
      <c r="R185" s="27" t="s">
        <v>909</v>
      </c>
      <c r="S185" s="27" t="s">
        <v>835</v>
      </c>
      <c r="T185" s="27" t="s">
        <v>168</v>
      </c>
      <c r="U185" s="61">
        <v>18809165815</v>
      </c>
      <c r="V185" s="26" t="s">
        <v>984</v>
      </c>
      <c r="W185" s="60">
        <v>11</v>
      </c>
      <c r="X185" s="60">
        <v>11</v>
      </c>
      <c r="Y185" s="60">
        <v>0</v>
      </c>
      <c r="Z185" s="60">
        <v>0</v>
      </c>
      <c r="AA185" s="60">
        <v>0</v>
      </c>
      <c r="AB185" s="27">
        <v>65</v>
      </c>
      <c r="AC185" s="27">
        <v>20</v>
      </c>
      <c r="AD185" s="26" t="s">
        <v>111</v>
      </c>
      <c r="AE185" s="27" t="s">
        <v>111</v>
      </c>
      <c r="AF185" s="27" t="s">
        <v>112</v>
      </c>
      <c r="AG185" s="27" t="s">
        <v>111</v>
      </c>
      <c r="AH185" s="27"/>
      <c r="AI185" s="27" t="s">
        <v>111</v>
      </c>
      <c r="AJ185" s="27"/>
    </row>
    <row r="186" ht="60" customHeight="1" spans="1:36">
      <c r="A186" s="23">
        <v>14</v>
      </c>
      <c r="B186" s="35"/>
      <c r="C186" s="52" t="s">
        <v>990</v>
      </c>
      <c r="D186" s="27" t="s">
        <v>991</v>
      </c>
      <c r="E186" s="27" t="s">
        <v>94</v>
      </c>
      <c r="F186" s="27" t="s">
        <v>992</v>
      </c>
      <c r="G186" s="27" t="s">
        <v>993</v>
      </c>
      <c r="H186" s="27" t="s">
        <v>902</v>
      </c>
      <c r="I186" s="27" t="s">
        <v>994</v>
      </c>
      <c r="J186" s="27" t="s">
        <v>994</v>
      </c>
      <c r="K186" s="27" t="s">
        <v>176</v>
      </c>
      <c r="L186" s="27" t="s">
        <v>904</v>
      </c>
      <c r="M186" s="27" t="s">
        <v>995</v>
      </c>
      <c r="N186" s="27" t="s">
        <v>906</v>
      </c>
      <c r="O186" s="27" t="s">
        <v>996</v>
      </c>
      <c r="P186" s="27" t="s">
        <v>908</v>
      </c>
      <c r="Q186" s="27">
        <v>0.98</v>
      </c>
      <c r="R186" s="27" t="s">
        <v>909</v>
      </c>
      <c r="S186" s="27" t="s">
        <v>835</v>
      </c>
      <c r="T186" s="27" t="s">
        <v>168</v>
      </c>
      <c r="U186" s="61">
        <v>18809165815</v>
      </c>
      <c r="V186" s="26" t="s">
        <v>984</v>
      </c>
      <c r="W186" s="60">
        <v>32</v>
      </c>
      <c r="X186" s="60">
        <v>32</v>
      </c>
      <c r="Y186" s="60">
        <v>0</v>
      </c>
      <c r="Z186" s="60">
        <v>0</v>
      </c>
      <c r="AA186" s="60">
        <v>0</v>
      </c>
      <c r="AB186" s="27">
        <v>100</v>
      </c>
      <c r="AC186" s="27">
        <v>30</v>
      </c>
      <c r="AD186" s="26" t="s">
        <v>111</v>
      </c>
      <c r="AE186" s="27" t="s">
        <v>111</v>
      </c>
      <c r="AF186" s="27" t="s">
        <v>112</v>
      </c>
      <c r="AG186" s="27" t="s">
        <v>111</v>
      </c>
      <c r="AH186" s="27"/>
      <c r="AI186" s="27" t="s">
        <v>111</v>
      </c>
      <c r="AJ186" s="27"/>
    </row>
    <row r="187" ht="60" customHeight="1" spans="1:36">
      <c r="A187" s="23">
        <v>15</v>
      </c>
      <c r="B187" s="35"/>
      <c r="C187" s="32" t="s">
        <v>997</v>
      </c>
      <c r="D187" s="26" t="s">
        <v>998</v>
      </c>
      <c r="E187" s="38" t="s">
        <v>94</v>
      </c>
      <c r="F187" s="32" t="s">
        <v>246</v>
      </c>
      <c r="G187" s="32" t="s">
        <v>999</v>
      </c>
      <c r="H187" s="27" t="s">
        <v>902</v>
      </c>
      <c r="I187" s="26" t="s">
        <v>998</v>
      </c>
      <c r="J187" s="26" t="s">
        <v>998</v>
      </c>
      <c r="K187" s="27" t="s">
        <v>176</v>
      </c>
      <c r="L187" s="27" t="s">
        <v>904</v>
      </c>
      <c r="M187" s="27" t="s">
        <v>1000</v>
      </c>
      <c r="N187" s="27" t="s">
        <v>906</v>
      </c>
      <c r="O187" s="32" t="s">
        <v>1001</v>
      </c>
      <c r="P187" s="27" t="s">
        <v>908</v>
      </c>
      <c r="Q187" s="54">
        <v>0.98</v>
      </c>
      <c r="R187" s="27" t="s">
        <v>909</v>
      </c>
      <c r="S187" s="26" t="s">
        <v>835</v>
      </c>
      <c r="T187" s="32" t="s">
        <v>168</v>
      </c>
      <c r="U187" s="62">
        <v>18809165815</v>
      </c>
      <c r="V187" s="26" t="s">
        <v>984</v>
      </c>
      <c r="W187" s="104">
        <v>8</v>
      </c>
      <c r="X187" s="104">
        <v>8</v>
      </c>
      <c r="Y187" s="100">
        <v>0</v>
      </c>
      <c r="Z187" s="100">
        <v>0</v>
      </c>
      <c r="AA187" s="100">
        <v>0</v>
      </c>
      <c r="AB187" s="26">
        <v>58</v>
      </c>
      <c r="AC187" s="26">
        <v>32</v>
      </c>
      <c r="AD187" s="26" t="s">
        <v>111</v>
      </c>
      <c r="AE187" s="23" t="s">
        <v>111</v>
      </c>
      <c r="AF187" s="23" t="s">
        <v>112</v>
      </c>
      <c r="AG187" s="23" t="s">
        <v>111</v>
      </c>
      <c r="AH187" s="27"/>
      <c r="AI187" s="27" t="s">
        <v>111</v>
      </c>
      <c r="AJ187" s="27"/>
    </row>
    <row r="188" ht="60" customHeight="1" spans="1:36">
      <c r="A188" s="23">
        <v>16</v>
      </c>
      <c r="B188" s="35"/>
      <c r="C188" s="52" t="s">
        <v>1002</v>
      </c>
      <c r="D188" s="27" t="s">
        <v>1003</v>
      </c>
      <c r="E188" s="27" t="s">
        <v>94</v>
      </c>
      <c r="F188" s="27" t="s">
        <v>221</v>
      </c>
      <c r="G188" s="27" t="s">
        <v>1004</v>
      </c>
      <c r="H188" s="27" t="s">
        <v>902</v>
      </c>
      <c r="I188" s="27" t="s">
        <v>1005</v>
      </c>
      <c r="J188" s="27" t="s">
        <v>1005</v>
      </c>
      <c r="K188" s="27" t="s">
        <v>176</v>
      </c>
      <c r="L188" s="27" t="s">
        <v>904</v>
      </c>
      <c r="M188" s="27" t="s">
        <v>1006</v>
      </c>
      <c r="N188" s="27" t="s">
        <v>906</v>
      </c>
      <c r="O188" s="27" t="s">
        <v>1007</v>
      </c>
      <c r="P188" s="27" t="s">
        <v>908</v>
      </c>
      <c r="Q188" s="27">
        <v>1</v>
      </c>
      <c r="R188" s="27" t="s">
        <v>909</v>
      </c>
      <c r="S188" s="27" t="s">
        <v>835</v>
      </c>
      <c r="T188" s="27" t="s">
        <v>168</v>
      </c>
      <c r="U188" s="61">
        <v>18809165815</v>
      </c>
      <c r="V188" s="26" t="s">
        <v>984</v>
      </c>
      <c r="W188" s="60">
        <v>6.2</v>
      </c>
      <c r="X188" s="60">
        <v>6.2</v>
      </c>
      <c r="Y188" s="60">
        <v>0</v>
      </c>
      <c r="Z188" s="60">
        <v>0</v>
      </c>
      <c r="AA188" s="60">
        <v>0</v>
      </c>
      <c r="AB188" s="27">
        <v>170</v>
      </c>
      <c r="AC188" s="27">
        <v>60</v>
      </c>
      <c r="AD188" s="26" t="s">
        <v>111</v>
      </c>
      <c r="AE188" s="27" t="s">
        <v>111</v>
      </c>
      <c r="AF188" s="27" t="s">
        <v>112</v>
      </c>
      <c r="AG188" s="27" t="s">
        <v>111</v>
      </c>
      <c r="AH188" s="27"/>
      <c r="AI188" s="27" t="s">
        <v>111</v>
      </c>
      <c r="AJ188" s="27"/>
    </row>
    <row r="189" ht="60" customHeight="1" spans="1:36">
      <c r="A189" s="23">
        <v>17</v>
      </c>
      <c r="B189" s="35"/>
      <c r="C189" s="52" t="s">
        <v>1008</v>
      </c>
      <c r="D189" s="27" t="s">
        <v>1009</v>
      </c>
      <c r="E189" s="27" t="s">
        <v>94</v>
      </c>
      <c r="F189" s="27" t="s">
        <v>290</v>
      </c>
      <c r="G189" s="27" t="s">
        <v>987</v>
      </c>
      <c r="H189" s="27" t="s">
        <v>902</v>
      </c>
      <c r="I189" s="27" t="s">
        <v>1010</v>
      </c>
      <c r="J189" s="27" t="s">
        <v>1011</v>
      </c>
      <c r="K189" s="27" t="s">
        <v>176</v>
      </c>
      <c r="L189" s="27" t="s">
        <v>904</v>
      </c>
      <c r="M189" s="27" t="s">
        <v>1012</v>
      </c>
      <c r="N189" s="27" t="s">
        <v>906</v>
      </c>
      <c r="O189" s="27" t="s">
        <v>1013</v>
      </c>
      <c r="P189" s="27" t="s">
        <v>908</v>
      </c>
      <c r="Q189" s="27">
        <v>0.98</v>
      </c>
      <c r="R189" s="27" t="s">
        <v>909</v>
      </c>
      <c r="S189" s="27" t="s">
        <v>835</v>
      </c>
      <c r="T189" s="27" t="s">
        <v>168</v>
      </c>
      <c r="U189" s="61">
        <v>18809165815</v>
      </c>
      <c r="V189" s="26" t="s">
        <v>984</v>
      </c>
      <c r="W189" s="60">
        <v>9</v>
      </c>
      <c r="X189" s="60">
        <v>9</v>
      </c>
      <c r="Y189" s="60">
        <v>0</v>
      </c>
      <c r="Z189" s="60">
        <v>0</v>
      </c>
      <c r="AA189" s="60">
        <v>0</v>
      </c>
      <c r="AB189" s="27">
        <v>282</v>
      </c>
      <c r="AC189" s="27">
        <v>123</v>
      </c>
      <c r="AD189" s="26" t="s">
        <v>111</v>
      </c>
      <c r="AE189" s="27" t="s">
        <v>111</v>
      </c>
      <c r="AF189" s="27" t="s">
        <v>112</v>
      </c>
      <c r="AG189" s="27" t="s">
        <v>111</v>
      </c>
      <c r="AH189" s="27"/>
      <c r="AI189" s="27" t="s">
        <v>111</v>
      </c>
      <c r="AJ189" s="27"/>
    </row>
    <row r="190" ht="60" customHeight="1" spans="1:36">
      <c r="A190" s="23">
        <v>18</v>
      </c>
      <c r="B190" s="35"/>
      <c r="C190" s="32" t="s">
        <v>1014</v>
      </c>
      <c r="D190" s="32" t="s">
        <v>1015</v>
      </c>
      <c r="E190" s="38" t="s">
        <v>580</v>
      </c>
      <c r="F190" s="32" t="s">
        <v>415</v>
      </c>
      <c r="G190" s="32" t="s">
        <v>1016</v>
      </c>
      <c r="H190" s="27" t="s">
        <v>902</v>
      </c>
      <c r="I190" s="32" t="s">
        <v>939</v>
      </c>
      <c r="J190" s="32" t="s">
        <v>134</v>
      </c>
      <c r="K190" s="27" t="s">
        <v>176</v>
      </c>
      <c r="L190" s="27" t="s">
        <v>904</v>
      </c>
      <c r="M190" s="32" t="s">
        <v>1017</v>
      </c>
      <c r="N190" s="27" t="s">
        <v>906</v>
      </c>
      <c r="O190" s="32" t="s">
        <v>976</v>
      </c>
      <c r="P190" s="27" t="s">
        <v>908</v>
      </c>
      <c r="Q190" s="32" t="s">
        <v>140</v>
      </c>
      <c r="R190" s="27" t="s">
        <v>909</v>
      </c>
      <c r="S190" s="32" t="s">
        <v>1018</v>
      </c>
      <c r="T190" s="32" t="s">
        <v>142</v>
      </c>
      <c r="U190" s="62">
        <v>15109161908</v>
      </c>
      <c r="V190" s="32" t="s">
        <v>389</v>
      </c>
      <c r="W190" s="104">
        <v>19</v>
      </c>
      <c r="X190" s="104">
        <v>19</v>
      </c>
      <c r="Y190" s="38"/>
      <c r="Z190" s="38"/>
      <c r="AA190" s="38"/>
      <c r="AB190" s="38">
        <v>102</v>
      </c>
      <c r="AC190" s="38">
        <v>56</v>
      </c>
      <c r="AD190" s="38" t="s">
        <v>111</v>
      </c>
      <c r="AE190" s="38" t="s">
        <v>111</v>
      </c>
      <c r="AF190" s="38" t="s">
        <v>112</v>
      </c>
      <c r="AG190" s="38" t="s">
        <v>111</v>
      </c>
      <c r="AH190" s="38"/>
      <c r="AI190" s="38" t="s">
        <v>111</v>
      </c>
      <c r="AJ190" s="27"/>
    </row>
    <row r="191" ht="53" customHeight="1" spans="1:36">
      <c r="A191" s="23">
        <v>19</v>
      </c>
      <c r="B191" s="35"/>
      <c r="C191" s="32" t="s">
        <v>1019</v>
      </c>
      <c r="D191" s="32" t="s">
        <v>1020</v>
      </c>
      <c r="E191" s="32" t="s">
        <v>580</v>
      </c>
      <c r="F191" s="32" t="s">
        <v>379</v>
      </c>
      <c r="G191" s="32" t="s">
        <v>1021</v>
      </c>
      <c r="H191" s="27" t="s">
        <v>902</v>
      </c>
      <c r="I191" s="32" t="s">
        <v>939</v>
      </c>
      <c r="J191" s="32" t="s">
        <v>134</v>
      </c>
      <c r="K191" s="27" t="s">
        <v>176</v>
      </c>
      <c r="L191" s="27" t="s">
        <v>904</v>
      </c>
      <c r="M191" s="32" t="s">
        <v>1022</v>
      </c>
      <c r="N191" s="27" t="s">
        <v>906</v>
      </c>
      <c r="O191" s="32" t="s">
        <v>1023</v>
      </c>
      <c r="P191" s="27" t="s">
        <v>908</v>
      </c>
      <c r="Q191" s="32" t="s">
        <v>140</v>
      </c>
      <c r="R191" s="27" t="s">
        <v>909</v>
      </c>
      <c r="S191" s="32" t="s">
        <v>1018</v>
      </c>
      <c r="T191" s="32" t="s">
        <v>142</v>
      </c>
      <c r="U191" s="62">
        <v>15109161908</v>
      </c>
      <c r="V191" s="32" t="s">
        <v>389</v>
      </c>
      <c r="W191" s="96">
        <v>24</v>
      </c>
      <c r="X191" s="96">
        <v>24</v>
      </c>
      <c r="Y191" s="32"/>
      <c r="Z191" s="32"/>
      <c r="AA191" s="32"/>
      <c r="AB191" s="38">
        <v>136</v>
      </c>
      <c r="AC191" s="38">
        <v>72</v>
      </c>
      <c r="AD191" s="38" t="s">
        <v>111</v>
      </c>
      <c r="AE191" s="38" t="s">
        <v>111</v>
      </c>
      <c r="AF191" s="38" t="s">
        <v>112</v>
      </c>
      <c r="AG191" s="38" t="s">
        <v>111</v>
      </c>
      <c r="AH191" s="32"/>
      <c r="AI191" s="38" t="s">
        <v>111</v>
      </c>
      <c r="AJ191" s="27"/>
    </row>
    <row r="192" ht="54" customHeight="1" spans="1:36">
      <c r="A192" s="23">
        <v>20</v>
      </c>
      <c r="B192" s="35"/>
      <c r="C192" s="52" t="s">
        <v>1024</v>
      </c>
      <c r="D192" s="27" t="s">
        <v>1025</v>
      </c>
      <c r="E192" s="27" t="s">
        <v>94</v>
      </c>
      <c r="F192" s="27" t="s">
        <v>252</v>
      </c>
      <c r="G192" s="27" t="s">
        <v>1026</v>
      </c>
      <c r="H192" s="27" t="s">
        <v>902</v>
      </c>
      <c r="I192" s="27" t="s">
        <v>1027</v>
      </c>
      <c r="J192" s="27" t="s">
        <v>1028</v>
      </c>
      <c r="K192" s="27" t="s">
        <v>176</v>
      </c>
      <c r="L192" s="27" t="s">
        <v>904</v>
      </c>
      <c r="M192" s="27" t="s">
        <v>1029</v>
      </c>
      <c r="N192" s="27" t="s">
        <v>906</v>
      </c>
      <c r="O192" s="27" t="s">
        <v>1030</v>
      </c>
      <c r="P192" s="27" t="s">
        <v>908</v>
      </c>
      <c r="Q192" s="27">
        <v>1</v>
      </c>
      <c r="R192" s="27" t="s">
        <v>909</v>
      </c>
      <c r="S192" s="27" t="s">
        <v>835</v>
      </c>
      <c r="T192" s="27" t="s">
        <v>168</v>
      </c>
      <c r="U192" s="61">
        <v>18809165815</v>
      </c>
      <c r="V192" s="27" t="s">
        <v>559</v>
      </c>
      <c r="W192" s="60">
        <v>70</v>
      </c>
      <c r="X192" s="60">
        <v>70</v>
      </c>
      <c r="Y192" s="60"/>
      <c r="Z192" s="60">
        <v>0</v>
      </c>
      <c r="AA192" s="60">
        <v>0</v>
      </c>
      <c r="AB192" s="27">
        <v>133</v>
      </c>
      <c r="AC192" s="27">
        <v>60</v>
      </c>
      <c r="AD192" s="26" t="s">
        <v>111</v>
      </c>
      <c r="AE192" s="27" t="s">
        <v>111</v>
      </c>
      <c r="AF192" s="27" t="s">
        <v>112</v>
      </c>
      <c r="AG192" s="27" t="s">
        <v>111</v>
      </c>
      <c r="AH192" s="27"/>
      <c r="AI192" s="27" t="s">
        <v>111</v>
      </c>
      <c r="AJ192" s="27"/>
    </row>
    <row r="193" ht="51" customHeight="1" spans="1:36">
      <c r="A193" s="23">
        <v>21</v>
      </c>
      <c r="B193" s="35"/>
      <c r="C193" s="52" t="s">
        <v>1031</v>
      </c>
      <c r="D193" s="27" t="s">
        <v>1032</v>
      </c>
      <c r="E193" s="27" t="s">
        <v>94</v>
      </c>
      <c r="F193" s="27" t="s">
        <v>992</v>
      </c>
      <c r="G193" s="27" t="s">
        <v>1033</v>
      </c>
      <c r="H193" s="27" t="s">
        <v>902</v>
      </c>
      <c r="I193" s="27" t="s">
        <v>1034</v>
      </c>
      <c r="J193" s="27" t="s">
        <v>1035</v>
      </c>
      <c r="K193" s="27" t="s">
        <v>176</v>
      </c>
      <c r="L193" s="27" t="s">
        <v>904</v>
      </c>
      <c r="M193" s="27" t="s">
        <v>1036</v>
      </c>
      <c r="N193" s="27" t="s">
        <v>906</v>
      </c>
      <c r="O193" s="27" t="s">
        <v>1037</v>
      </c>
      <c r="P193" s="27" t="s">
        <v>908</v>
      </c>
      <c r="Q193" s="27">
        <v>1</v>
      </c>
      <c r="R193" s="27" t="s">
        <v>909</v>
      </c>
      <c r="S193" s="27" t="s">
        <v>835</v>
      </c>
      <c r="T193" s="27" t="s">
        <v>168</v>
      </c>
      <c r="U193" s="61">
        <v>18809165815</v>
      </c>
      <c r="V193" s="27" t="s">
        <v>559</v>
      </c>
      <c r="W193" s="60">
        <v>200</v>
      </c>
      <c r="X193" s="60"/>
      <c r="Y193" s="60">
        <v>200</v>
      </c>
      <c r="Z193" s="60">
        <v>0</v>
      </c>
      <c r="AA193" s="60">
        <v>0</v>
      </c>
      <c r="AB193" s="27">
        <v>385</v>
      </c>
      <c r="AC193" s="27">
        <v>193</v>
      </c>
      <c r="AD193" s="26" t="s">
        <v>111</v>
      </c>
      <c r="AE193" s="27" t="s">
        <v>111</v>
      </c>
      <c r="AF193" s="27" t="s">
        <v>112</v>
      </c>
      <c r="AG193" s="27" t="s">
        <v>111</v>
      </c>
      <c r="AH193" s="27"/>
      <c r="AI193" s="27" t="s">
        <v>111</v>
      </c>
      <c r="AJ193" s="27"/>
    </row>
    <row r="194" ht="60" customHeight="1" spans="1:36">
      <c r="A194" s="23">
        <v>22</v>
      </c>
      <c r="B194" s="35"/>
      <c r="C194" s="52" t="s">
        <v>1038</v>
      </c>
      <c r="D194" s="27" t="s">
        <v>1039</v>
      </c>
      <c r="E194" s="27" t="s">
        <v>94</v>
      </c>
      <c r="F194" s="27" t="s">
        <v>234</v>
      </c>
      <c r="G194" s="27" t="s">
        <v>1040</v>
      </c>
      <c r="H194" s="27" t="s">
        <v>902</v>
      </c>
      <c r="I194" s="27" t="s">
        <v>1041</v>
      </c>
      <c r="J194" s="27" t="s">
        <v>1042</v>
      </c>
      <c r="K194" s="27" t="s">
        <v>176</v>
      </c>
      <c r="L194" s="27" t="s">
        <v>904</v>
      </c>
      <c r="M194" s="27" t="s">
        <v>1043</v>
      </c>
      <c r="N194" s="27" t="s">
        <v>906</v>
      </c>
      <c r="O194" s="27" t="s">
        <v>1044</v>
      </c>
      <c r="P194" s="27" t="s">
        <v>908</v>
      </c>
      <c r="Q194" s="27">
        <v>1</v>
      </c>
      <c r="R194" s="27" t="s">
        <v>909</v>
      </c>
      <c r="S194" s="27" t="s">
        <v>835</v>
      </c>
      <c r="T194" s="27" t="s">
        <v>168</v>
      </c>
      <c r="U194" s="61">
        <v>18809165815</v>
      </c>
      <c r="V194" s="27" t="s">
        <v>559</v>
      </c>
      <c r="W194" s="60">
        <v>400</v>
      </c>
      <c r="X194" s="60">
        <v>0</v>
      </c>
      <c r="Y194" s="60">
        <v>400</v>
      </c>
      <c r="Z194" s="60">
        <v>0</v>
      </c>
      <c r="AA194" s="60">
        <v>0</v>
      </c>
      <c r="AB194" s="27">
        <v>1300</v>
      </c>
      <c r="AC194" s="27"/>
      <c r="AD194" s="27" t="s">
        <v>111</v>
      </c>
      <c r="AE194" s="27" t="s">
        <v>111</v>
      </c>
      <c r="AF194" s="27" t="s">
        <v>112</v>
      </c>
      <c r="AG194" s="27" t="s">
        <v>111</v>
      </c>
      <c r="AH194" s="27"/>
      <c r="AI194" s="27" t="s">
        <v>111</v>
      </c>
      <c r="AJ194" s="27"/>
    </row>
    <row r="195" ht="55" customHeight="1" spans="1:36">
      <c r="A195" s="23">
        <v>23</v>
      </c>
      <c r="B195" s="35"/>
      <c r="C195" s="52" t="s">
        <v>1045</v>
      </c>
      <c r="D195" s="27" t="s">
        <v>1046</v>
      </c>
      <c r="E195" s="27" t="s">
        <v>94</v>
      </c>
      <c r="F195" s="27" t="s">
        <v>272</v>
      </c>
      <c r="G195" s="27" t="s">
        <v>1047</v>
      </c>
      <c r="H195" s="27" t="s">
        <v>902</v>
      </c>
      <c r="I195" s="27" t="s">
        <v>1048</v>
      </c>
      <c r="J195" s="27" t="s">
        <v>1049</v>
      </c>
      <c r="K195" s="27" t="s">
        <v>176</v>
      </c>
      <c r="L195" s="27" t="s">
        <v>904</v>
      </c>
      <c r="M195" s="27" t="s">
        <v>1050</v>
      </c>
      <c r="N195" s="27" t="s">
        <v>906</v>
      </c>
      <c r="O195" s="27" t="s">
        <v>1051</v>
      </c>
      <c r="P195" s="27" t="s">
        <v>908</v>
      </c>
      <c r="Q195" s="27">
        <v>1</v>
      </c>
      <c r="R195" s="27" t="s">
        <v>909</v>
      </c>
      <c r="S195" s="27" t="s">
        <v>835</v>
      </c>
      <c r="T195" s="27" t="s">
        <v>168</v>
      </c>
      <c r="U195" s="61">
        <v>18809165815</v>
      </c>
      <c r="V195" s="27" t="s">
        <v>559</v>
      </c>
      <c r="W195" s="60">
        <v>220</v>
      </c>
      <c r="X195" s="60"/>
      <c r="Y195" s="60">
        <v>220</v>
      </c>
      <c r="Z195" s="60">
        <v>0</v>
      </c>
      <c r="AA195" s="60">
        <v>0</v>
      </c>
      <c r="AB195" s="27">
        <v>210</v>
      </c>
      <c r="AC195" s="26" t="s">
        <v>1052</v>
      </c>
      <c r="AD195" s="27" t="s">
        <v>111</v>
      </c>
      <c r="AE195" s="27" t="s">
        <v>111</v>
      </c>
      <c r="AF195" s="27" t="s">
        <v>112</v>
      </c>
      <c r="AG195" s="27" t="s">
        <v>111</v>
      </c>
      <c r="AH195" s="27"/>
      <c r="AI195" s="27" t="s">
        <v>111</v>
      </c>
      <c r="AJ195" s="27"/>
    </row>
    <row r="196" ht="61" customHeight="1" spans="1:36">
      <c r="A196" s="23">
        <v>24</v>
      </c>
      <c r="B196" s="35"/>
      <c r="C196" s="52" t="s">
        <v>1053</v>
      </c>
      <c r="D196" s="27" t="s">
        <v>1054</v>
      </c>
      <c r="E196" s="27" t="s">
        <v>94</v>
      </c>
      <c r="F196" s="27" t="s">
        <v>1055</v>
      </c>
      <c r="G196" s="27" t="s">
        <v>1056</v>
      </c>
      <c r="H196" s="27" t="s">
        <v>902</v>
      </c>
      <c r="I196" s="27" t="s">
        <v>1057</v>
      </c>
      <c r="J196" s="27" t="s">
        <v>1057</v>
      </c>
      <c r="K196" s="27" t="s">
        <v>176</v>
      </c>
      <c r="L196" s="27" t="s">
        <v>904</v>
      </c>
      <c r="M196" s="27" t="s">
        <v>1058</v>
      </c>
      <c r="N196" s="27" t="s">
        <v>906</v>
      </c>
      <c r="O196" s="27" t="s">
        <v>1059</v>
      </c>
      <c r="P196" s="27" t="s">
        <v>908</v>
      </c>
      <c r="Q196" s="27">
        <v>1</v>
      </c>
      <c r="R196" s="27" t="s">
        <v>909</v>
      </c>
      <c r="S196" s="27" t="s">
        <v>835</v>
      </c>
      <c r="T196" s="27" t="s">
        <v>168</v>
      </c>
      <c r="U196" s="61">
        <v>18809165815</v>
      </c>
      <c r="V196" s="27" t="s">
        <v>559</v>
      </c>
      <c r="W196" s="60">
        <v>180</v>
      </c>
      <c r="X196" s="60"/>
      <c r="Y196" s="60">
        <v>180</v>
      </c>
      <c r="Z196" s="60">
        <v>0</v>
      </c>
      <c r="AA196" s="60">
        <v>0</v>
      </c>
      <c r="AB196" s="27">
        <v>28</v>
      </c>
      <c r="AC196" s="27">
        <v>28</v>
      </c>
      <c r="AD196" s="27" t="s">
        <v>111</v>
      </c>
      <c r="AE196" s="27" t="s">
        <v>111</v>
      </c>
      <c r="AF196" s="27" t="s">
        <v>112</v>
      </c>
      <c r="AG196" s="27" t="s">
        <v>111</v>
      </c>
      <c r="AH196" s="27"/>
      <c r="AI196" s="27" t="s">
        <v>111</v>
      </c>
      <c r="AJ196" s="27"/>
    </row>
    <row r="197" ht="55" customHeight="1" spans="1:36">
      <c r="A197" s="23">
        <v>25</v>
      </c>
      <c r="B197" s="35"/>
      <c r="C197" s="52" t="s">
        <v>1060</v>
      </c>
      <c r="D197" s="27" t="s">
        <v>1061</v>
      </c>
      <c r="E197" s="27" t="s">
        <v>94</v>
      </c>
      <c r="F197" s="27" t="s">
        <v>1062</v>
      </c>
      <c r="G197" s="27" t="s">
        <v>1063</v>
      </c>
      <c r="H197" s="27" t="s">
        <v>902</v>
      </c>
      <c r="I197" s="27" t="s">
        <v>1064</v>
      </c>
      <c r="J197" s="27" t="s">
        <v>1064</v>
      </c>
      <c r="K197" s="27" t="s">
        <v>176</v>
      </c>
      <c r="L197" s="27" t="s">
        <v>904</v>
      </c>
      <c r="M197" s="27" t="s">
        <v>1065</v>
      </c>
      <c r="N197" s="27" t="s">
        <v>906</v>
      </c>
      <c r="O197" s="27" t="s">
        <v>1066</v>
      </c>
      <c r="P197" s="27" t="s">
        <v>908</v>
      </c>
      <c r="Q197" s="27">
        <v>1</v>
      </c>
      <c r="R197" s="27" t="s">
        <v>909</v>
      </c>
      <c r="S197" s="27" t="s">
        <v>835</v>
      </c>
      <c r="T197" s="27" t="s">
        <v>168</v>
      </c>
      <c r="U197" s="61">
        <v>18809165815</v>
      </c>
      <c r="V197" s="27" t="s">
        <v>751</v>
      </c>
      <c r="W197" s="60">
        <v>18</v>
      </c>
      <c r="X197" s="60">
        <v>0</v>
      </c>
      <c r="Y197" s="60">
        <v>18</v>
      </c>
      <c r="Z197" s="60">
        <v>0</v>
      </c>
      <c r="AA197" s="60">
        <v>0</v>
      </c>
      <c r="AB197" s="27">
        <v>274</v>
      </c>
      <c r="AC197" s="27">
        <v>122</v>
      </c>
      <c r="AD197" s="27" t="s">
        <v>111</v>
      </c>
      <c r="AE197" s="27" t="s">
        <v>143</v>
      </c>
      <c r="AF197" s="27" t="s">
        <v>112</v>
      </c>
      <c r="AG197" s="27" t="s">
        <v>143</v>
      </c>
      <c r="AH197" s="27"/>
      <c r="AI197" s="27" t="s">
        <v>111</v>
      </c>
      <c r="AJ197" s="27"/>
    </row>
    <row r="198" ht="58" customHeight="1" spans="1:36">
      <c r="A198" s="23">
        <v>26</v>
      </c>
      <c r="B198" s="35"/>
      <c r="C198" s="52" t="s">
        <v>1067</v>
      </c>
      <c r="D198" s="27" t="s">
        <v>1068</v>
      </c>
      <c r="E198" s="27" t="s">
        <v>1069</v>
      </c>
      <c r="F198" s="27" t="s">
        <v>645</v>
      </c>
      <c r="G198" s="27" t="s">
        <v>1070</v>
      </c>
      <c r="H198" s="27" t="s">
        <v>902</v>
      </c>
      <c r="I198" s="27" t="s">
        <v>302</v>
      </c>
      <c r="J198" s="27" t="s">
        <v>1071</v>
      </c>
      <c r="K198" s="27" t="s">
        <v>176</v>
      </c>
      <c r="L198" s="27" t="s">
        <v>904</v>
      </c>
      <c r="M198" s="27" t="s">
        <v>1072</v>
      </c>
      <c r="N198" s="27" t="s">
        <v>906</v>
      </c>
      <c r="O198" s="27" t="s">
        <v>1073</v>
      </c>
      <c r="P198" s="27" t="s">
        <v>908</v>
      </c>
      <c r="Q198" s="27" t="s">
        <v>215</v>
      </c>
      <c r="R198" s="27" t="s">
        <v>909</v>
      </c>
      <c r="S198" s="27" t="s">
        <v>185</v>
      </c>
      <c r="T198" s="27" t="s">
        <v>193</v>
      </c>
      <c r="U198" s="61">
        <v>13891660279</v>
      </c>
      <c r="V198" s="27" t="s">
        <v>866</v>
      </c>
      <c r="W198" s="60">
        <v>160</v>
      </c>
      <c r="X198" s="60">
        <v>160</v>
      </c>
      <c r="Y198" s="60"/>
      <c r="Z198" s="60"/>
      <c r="AA198" s="60"/>
      <c r="AB198" s="27">
        <v>1487</v>
      </c>
      <c r="AC198" s="27">
        <v>397</v>
      </c>
      <c r="AD198" s="27" t="s">
        <v>111</v>
      </c>
      <c r="AE198" s="27" t="s">
        <v>111</v>
      </c>
      <c r="AF198" s="27" t="s">
        <v>112</v>
      </c>
      <c r="AG198" s="27" t="s">
        <v>111</v>
      </c>
      <c r="AH198" s="27"/>
      <c r="AI198" s="27" t="s">
        <v>111</v>
      </c>
      <c r="AJ198" s="27"/>
    </row>
    <row r="199" ht="64" customHeight="1" spans="1:36">
      <c r="A199" s="23">
        <v>27</v>
      </c>
      <c r="B199" s="35"/>
      <c r="C199" s="35" t="s">
        <v>1074</v>
      </c>
      <c r="D199" s="35" t="s">
        <v>1075</v>
      </c>
      <c r="E199" s="35" t="s">
        <v>94</v>
      </c>
      <c r="F199" s="35" t="s">
        <v>437</v>
      </c>
      <c r="G199" s="35" t="s">
        <v>1076</v>
      </c>
      <c r="H199" s="27" t="s">
        <v>902</v>
      </c>
      <c r="I199" s="32" t="s">
        <v>302</v>
      </c>
      <c r="J199" s="32" t="s">
        <v>1077</v>
      </c>
      <c r="K199" s="27" t="s">
        <v>176</v>
      </c>
      <c r="L199" s="27" t="s">
        <v>904</v>
      </c>
      <c r="M199" s="27" t="s">
        <v>1078</v>
      </c>
      <c r="N199" s="27" t="s">
        <v>906</v>
      </c>
      <c r="O199" s="32" t="s">
        <v>1079</v>
      </c>
      <c r="P199" s="27" t="s">
        <v>908</v>
      </c>
      <c r="Q199" s="32" t="s">
        <v>215</v>
      </c>
      <c r="R199" s="27" t="s">
        <v>909</v>
      </c>
      <c r="S199" s="32" t="s">
        <v>185</v>
      </c>
      <c r="T199" s="32" t="s">
        <v>193</v>
      </c>
      <c r="U199" s="62">
        <v>13891660279</v>
      </c>
      <c r="V199" s="32">
        <v>2024</v>
      </c>
      <c r="W199" s="32">
        <v>80</v>
      </c>
      <c r="X199" s="32">
        <v>80</v>
      </c>
      <c r="Y199" s="32"/>
      <c r="Z199" s="32"/>
      <c r="AA199" s="32"/>
      <c r="AB199" s="18">
        <v>418</v>
      </c>
      <c r="AC199" s="18">
        <v>97</v>
      </c>
      <c r="AD199" s="32" t="s">
        <v>111</v>
      </c>
      <c r="AE199" s="32" t="s">
        <v>111</v>
      </c>
      <c r="AF199" s="32" t="s">
        <v>112</v>
      </c>
      <c r="AG199" s="32" t="s">
        <v>111</v>
      </c>
      <c r="AH199" s="32"/>
      <c r="AI199" s="32" t="s">
        <v>111</v>
      </c>
      <c r="AJ199" s="27"/>
    </row>
    <row r="200" ht="74" customHeight="1" spans="1:36">
      <c r="A200" s="23">
        <v>28</v>
      </c>
      <c r="B200" s="35"/>
      <c r="C200" s="82" t="s">
        <v>1080</v>
      </c>
      <c r="D200" s="34" t="s">
        <v>1081</v>
      </c>
      <c r="E200" s="27" t="s">
        <v>94</v>
      </c>
      <c r="F200" s="27" t="s">
        <v>1082</v>
      </c>
      <c r="G200" s="27" t="s">
        <v>1083</v>
      </c>
      <c r="H200" s="27" t="s">
        <v>902</v>
      </c>
      <c r="I200" s="27" t="s">
        <v>1084</v>
      </c>
      <c r="J200" s="27" t="s">
        <v>1084</v>
      </c>
      <c r="K200" s="27" t="s">
        <v>176</v>
      </c>
      <c r="L200" s="27" t="s">
        <v>904</v>
      </c>
      <c r="M200" s="27" t="s">
        <v>1029</v>
      </c>
      <c r="N200" s="27" t="s">
        <v>906</v>
      </c>
      <c r="O200" s="27" t="s">
        <v>1085</v>
      </c>
      <c r="P200" s="27" t="s">
        <v>908</v>
      </c>
      <c r="Q200" s="32" t="s">
        <v>215</v>
      </c>
      <c r="R200" s="32" t="s">
        <v>909</v>
      </c>
      <c r="S200" s="27" t="s">
        <v>693</v>
      </c>
      <c r="T200" s="27" t="s">
        <v>1086</v>
      </c>
      <c r="U200" s="61">
        <v>18291680880</v>
      </c>
      <c r="V200" s="27" t="s">
        <v>1087</v>
      </c>
      <c r="W200" s="60">
        <f>SUM(X200:AA200)</f>
        <v>80</v>
      </c>
      <c r="X200" s="60">
        <v>80</v>
      </c>
      <c r="Y200" s="60"/>
      <c r="Z200" s="60"/>
      <c r="AA200" s="60"/>
      <c r="AB200" s="27">
        <v>101</v>
      </c>
      <c r="AC200" s="27">
        <v>28</v>
      </c>
      <c r="AD200" s="27" t="s">
        <v>111</v>
      </c>
      <c r="AE200" s="32" t="s">
        <v>111</v>
      </c>
      <c r="AF200" s="32" t="s">
        <v>112</v>
      </c>
      <c r="AG200" s="32" t="s">
        <v>111</v>
      </c>
      <c r="AH200" s="32"/>
      <c r="AI200" s="32" t="s">
        <v>111</v>
      </c>
      <c r="AJ200" s="27"/>
    </row>
    <row r="201" ht="74" customHeight="1" spans="1:36">
      <c r="A201" s="23">
        <v>29</v>
      </c>
      <c r="B201" s="48"/>
      <c r="C201" s="82" t="s">
        <v>1088</v>
      </c>
      <c r="D201" s="34" t="s">
        <v>1089</v>
      </c>
      <c r="E201" s="27" t="s">
        <v>94</v>
      </c>
      <c r="F201" s="27" t="s">
        <v>1090</v>
      </c>
      <c r="G201" s="27" t="s">
        <v>1091</v>
      </c>
      <c r="H201" s="27" t="s">
        <v>902</v>
      </c>
      <c r="I201" s="27" t="s">
        <v>1092</v>
      </c>
      <c r="J201" s="27" t="s">
        <v>1092</v>
      </c>
      <c r="K201" s="27" t="s">
        <v>176</v>
      </c>
      <c r="L201" s="27" t="s">
        <v>904</v>
      </c>
      <c r="M201" s="27" t="s">
        <v>1093</v>
      </c>
      <c r="N201" s="27" t="s">
        <v>906</v>
      </c>
      <c r="O201" s="27" t="s">
        <v>1094</v>
      </c>
      <c r="P201" s="27" t="s">
        <v>908</v>
      </c>
      <c r="Q201" s="32" t="s">
        <v>215</v>
      </c>
      <c r="R201" s="32" t="s">
        <v>1095</v>
      </c>
      <c r="S201" s="27" t="s">
        <v>108</v>
      </c>
      <c r="T201" s="27" t="s">
        <v>109</v>
      </c>
      <c r="U201" s="61">
        <v>15229660011</v>
      </c>
      <c r="V201" s="27" t="s">
        <v>1096</v>
      </c>
      <c r="W201" s="60">
        <f>SUM(X201:AA201)</f>
        <v>358</v>
      </c>
      <c r="X201" s="60"/>
      <c r="Y201" s="60">
        <v>330</v>
      </c>
      <c r="Z201" s="60">
        <v>28</v>
      </c>
      <c r="AA201" s="60"/>
      <c r="AB201" s="27">
        <v>168</v>
      </c>
      <c r="AC201" s="27">
        <v>42</v>
      </c>
      <c r="AD201" s="27" t="s">
        <v>112</v>
      </c>
      <c r="AE201" s="32" t="s">
        <v>111</v>
      </c>
      <c r="AF201" s="32" t="s">
        <v>112</v>
      </c>
      <c r="AG201" s="32" t="s">
        <v>111</v>
      </c>
      <c r="AH201" s="32"/>
      <c r="AI201" s="32" t="s">
        <v>111</v>
      </c>
      <c r="AJ201" s="27"/>
    </row>
    <row r="202" ht="74" customHeight="1" spans="1:36">
      <c r="A202" s="23">
        <v>30</v>
      </c>
      <c r="B202" s="48"/>
      <c r="C202" s="82" t="s">
        <v>1097</v>
      </c>
      <c r="D202" s="34" t="s">
        <v>1098</v>
      </c>
      <c r="E202" s="27" t="s">
        <v>94</v>
      </c>
      <c r="F202" s="27" t="s">
        <v>1099</v>
      </c>
      <c r="G202" s="27" t="s">
        <v>1100</v>
      </c>
      <c r="H202" s="27" t="s">
        <v>902</v>
      </c>
      <c r="I202" s="27" t="s">
        <v>1101</v>
      </c>
      <c r="J202" s="27" t="s">
        <v>1102</v>
      </c>
      <c r="K202" s="27" t="s">
        <v>176</v>
      </c>
      <c r="L202" s="27" t="s">
        <v>904</v>
      </c>
      <c r="M202" s="27" t="s">
        <v>1103</v>
      </c>
      <c r="N202" s="27" t="s">
        <v>906</v>
      </c>
      <c r="O202" s="27" t="s">
        <v>1104</v>
      </c>
      <c r="P202" s="27" t="s">
        <v>908</v>
      </c>
      <c r="Q202" s="32" t="s">
        <v>215</v>
      </c>
      <c r="R202" s="32" t="s">
        <v>1095</v>
      </c>
      <c r="S202" s="27" t="s">
        <v>108</v>
      </c>
      <c r="T202" s="27" t="s">
        <v>109</v>
      </c>
      <c r="U202" s="61">
        <v>15229660011</v>
      </c>
      <c r="V202" s="27" t="s">
        <v>1096</v>
      </c>
      <c r="W202" s="60">
        <f>SUM(X202:AA202)</f>
        <v>360</v>
      </c>
      <c r="X202" s="60"/>
      <c r="Y202" s="60">
        <v>330</v>
      </c>
      <c r="Z202" s="60">
        <v>30</v>
      </c>
      <c r="AA202" s="60"/>
      <c r="AB202" s="27">
        <v>98</v>
      </c>
      <c r="AC202" s="27">
        <v>26</v>
      </c>
      <c r="AD202" s="27" t="s">
        <v>112</v>
      </c>
      <c r="AE202" s="32" t="s">
        <v>111</v>
      </c>
      <c r="AF202" s="32" t="s">
        <v>112</v>
      </c>
      <c r="AG202" s="32" t="s">
        <v>111</v>
      </c>
      <c r="AH202" s="32"/>
      <c r="AI202" s="32" t="s">
        <v>111</v>
      </c>
      <c r="AJ202" s="27"/>
    </row>
    <row r="203" ht="28" customHeight="1" spans="1:36">
      <c r="A203" s="20"/>
      <c r="B203" s="30"/>
      <c r="C203" s="34"/>
      <c r="D203" s="26"/>
      <c r="E203" s="27"/>
      <c r="F203" s="27"/>
      <c r="G203" s="27"/>
      <c r="H203" s="27"/>
      <c r="I203" s="27"/>
      <c r="J203" s="27"/>
      <c r="K203" s="27"/>
      <c r="L203" s="27"/>
      <c r="M203" s="27"/>
      <c r="N203" s="27"/>
      <c r="O203" s="27"/>
      <c r="P203" s="27"/>
      <c r="Q203" s="32"/>
      <c r="R203" s="27"/>
      <c r="S203" s="27"/>
      <c r="T203" s="27"/>
      <c r="U203" s="61"/>
      <c r="V203" s="27"/>
      <c r="W203" s="60"/>
      <c r="X203" s="60"/>
      <c r="Y203" s="60"/>
      <c r="Z203" s="60"/>
      <c r="AA203" s="60"/>
      <c r="AB203" s="27"/>
      <c r="AC203" s="27"/>
      <c r="AD203" s="27"/>
      <c r="AE203" s="27"/>
      <c r="AF203" s="27"/>
      <c r="AG203" s="27"/>
      <c r="AH203" s="27"/>
      <c r="AI203" s="27"/>
      <c r="AJ203" s="27"/>
    </row>
    <row r="204" ht="28" customHeight="1" spans="1:36">
      <c r="A204" s="20"/>
      <c r="B204" s="30" t="s">
        <v>1105</v>
      </c>
      <c r="C204" s="31"/>
      <c r="D204" s="26" t="s">
        <v>704</v>
      </c>
      <c r="E204" s="27"/>
      <c r="F204" s="27"/>
      <c r="G204" s="27"/>
      <c r="H204" s="27"/>
      <c r="I204" s="27"/>
      <c r="J204" s="27"/>
      <c r="K204" s="27"/>
      <c r="L204" s="27"/>
      <c r="M204" s="27"/>
      <c r="N204" s="27"/>
      <c r="O204" s="27"/>
      <c r="P204" s="27"/>
      <c r="Q204" s="27"/>
      <c r="R204" s="27"/>
      <c r="S204" s="27"/>
      <c r="T204" s="27"/>
      <c r="U204" s="61"/>
      <c r="V204" s="27"/>
      <c r="W204" s="60">
        <f>SUM(W205:W210)</f>
        <v>1298</v>
      </c>
      <c r="X204" s="60">
        <f>SUM(X205:X210)</f>
        <v>250</v>
      </c>
      <c r="Y204" s="60">
        <f>SUM(Y205:Y210)</f>
        <v>588</v>
      </c>
      <c r="Z204" s="60">
        <f>SUM(Z205:Z210)</f>
        <v>460</v>
      </c>
      <c r="AA204" s="60">
        <f>SUM(AA205:AA210)</f>
        <v>0</v>
      </c>
      <c r="AB204" s="27"/>
      <c r="AC204" s="27"/>
      <c r="AD204" s="27"/>
      <c r="AE204" s="27"/>
      <c r="AF204" s="27"/>
      <c r="AG204" s="27"/>
      <c r="AH204" s="27"/>
      <c r="AI204" s="27"/>
      <c r="AJ204" s="27"/>
    </row>
    <row r="205" ht="60" customHeight="1" spans="1:36">
      <c r="A205" s="23">
        <v>1</v>
      </c>
      <c r="B205" s="35"/>
      <c r="C205" s="52" t="s">
        <v>1106</v>
      </c>
      <c r="D205" s="27" t="s">
        <v>1107</v>
      </c>
      <c r="E205" s="27" t="s">
        <v>94</v>
      </c>
      <c r="F205" s="27" t="s">
        <v>1108</v>
      </c>
      <c r="G205" s="27" t="s">
        <v>1109</v>
      </c>
      <c r="H205" s="27" t="s">
        <v>148</v>
      </c>
      <c r="I205" s="27" t="s">
        <v>1110</v>
      </c>
      <c r="J205" s="27" t="s">
        <v>1111</v>
      </c>
      <c r="K205" s="27">
        <v>1</v>
      </c>
      <c r="L205" s="27" t="s">
        <v>225</v>
      </c>
      <c r="M205" s="27">
        <v>70</v>
      </c>
      <c r="N205" s="27" t="s">
        <v>906</v>
      </c>
      <c r="O205" s="27" t="s">
        <v>1112</v>
      </c>
      <c r="P205" s="27" t="s">
        <v>908</v>
      </c>
      <c r="Q205" s="27">
        <v>1</v>
      </c>
      <c r="R205" s="32" t="s">
        <v>909</v>
      </c>
      <c r="S205" s="27" t="s">
        <v>835</v>
      </c>
      <c r="T205" s="27" t="s">
        <v>168</v>
      </c>
      <c r="U205" s="61">
        <v>18809165815</v>
      </c>
      <c r="V205" s="27" t="s">
        <v>389</v>
      </c>
      <c r="W205" s="60">
        <f t="shared" ref="W205:W210" si="7">SUM(X205:AA205)</f>
        <v>70</v>
      </c>
      <c r="X205" s="60">
        <v>0</v>
      </c>
      <c r="Y205" s="60">
        <v>70</v>
      </c>
      <c r="Z205" s="60">
        <v>0</v>
      </c>
      <c r="AA205" s="60">
        <v>0</v>
      </c>
      <c r="AB205" s="27">
        <v>21</v>
      </c>
      <c r="AC205" s="27">
        <v>21</v>
      </c>
      <c r="AD205" s="27" t="s">
        <v>111</v>
      </c>
      <c r="AE205" s="27" t="s">
        <v>111</v>
      </c>
      <c r="AF205" s="27" t="s">
        <v>111</v>
      </c>
      <c r="AG205" s="27" t="s">
        <v>111</v>
      </c>
      <c r="AH205" s="27"/>
      <c r="AI205" s="27" t="s">
        <v>111</v>
      </c>
      <c r="AJ205" s="27"/>
    </row>
    <row r="206" ht="60" customHeight="1" spans="1:36">
      <c r="A206" s="23">
        <v>2</v>
      </c>
      <c r="B206" s="35"/>
      <c r="C206" s="36" t="s">
        <v>1113</v>
      </c>
      <c r="D206" s="32" t="s">
        <v>1114</v>
      </c>
      <c r="E206" s="38" t="s">
        <v>94</v>
      </c>
      <c r="F206" s="32" t="s">
        <v>234</v>
      </c>
      <c r="G206" s="32" t="s">
        <v>1115</v>
      </c>
      <c r="H206" s="32" t="s">
        <v>148</v>
      </c>
      <c r="I206" s="18" t="s">
        <v>1116</v>
      </c>
      <c r="J206" s="18" t="s">
        <v>1116</v>
      </c>
      <c r="K206" s="54">
        <v>1</v>
      </c>
      <c r="L206" s="32" t="s">
        <v>225</v>
      </c>
      <c r="M206" s="18">
        <v>300</v>
      </c>
      <c r="N206" s="27" t="s">
        <v>906</v>
      </c>
      <c r="O206" s="32" t="s">
        <v>1117</v>
      </c>
      <c r="P206" s="27" t="s">
        <v>908</v>
      </c>
      <c r="Q206" s="87">
        <v>0.98</v>
      </c>
      <c r="R206" s="32" t="s">
        <v>909</v>
      </c>
      <c r="S206" s="26" t="s">
        <v>835</v>
      </c>
      <c r="T206" s="32" t="s">
        <v>168</v>
      </c>
      <c r="U206" s="62">
        <v>18809165815</v>
      </c>
      <c r="V206" s="38" t="s">
        <v>389</v>
      </c>
      <c r="W206" s="60">
        <f t="shared" si="7"/>
        <v>300</v>
      </c>
      <c r="X206" s="75">
        <v>0</v>
      </c>
      <c r="Y206" s="75">
        <v>300</v>
      </c>
      <c r="Z206" s="116">
        <v>0</v>
      </c>
      <c r="AA206" s="116">
        <v>0</v>
      </c>
      <c r="AB206" s="41">
        <v>198</v>
      </c>
      <c r="AC206" s="41">
        <v>65</v>
      </c>
      <c r="AD206" s="26" t="s">
        <v>111</v>
      </c>
      <c r="AE206" s="23" t="s">
        <v>111</v>
      </c>
      <c r="AF206" s="23" t="s">
        <v>112</v>
      </c>
      <c r="AG206" s="23" t="s">
        <v>111</v>
      </c>
      <c r="AH206" s="27"/>
      <c r="AI206" s="27" t="s">
        <v>111</v>
      </c>
      <c r="AJ206" s="27"/>
    </row>
    <row r="207" ht="71" customHeight="1" spans="1:36">
      <c r="A207" s="23">
        <v>3</v>
      </c>
      <c r="B207" s="35"/>
      <c r="C207" s="81" t="s">
        <v>1118</v>
      </c>
      <c r="D207" s="51" t="s">
        <v>1119</v>
      </c>
      <c r="E207" s="81" t="s">
        <v>220</v>
      </c>
      <c r="F207" s="81" t="s">
        <v>272</v>
      </c>
      <c r="G207" s="81" t="s">
        <v>1120</v>
      </c>
      <c r="H207" s="32" t="s">
        <v>148</v>
      </c>
      <c r="I207" s="34" t="s">
        <v>1121</v>
      </c>
      <c r="J207" s="34" t="s">
        <v>1121</v>
      </c>
      <c r="K207" s="54">
        <v>1</v>
      </c>
      <c r="L207" s="32" t="s">
        <v>225</v>
      </c>
      <c r="M207" s="32">
        <v>660</v>
      </c>
      <c r="N207" s="27" t="s">
        <v>906</v>
      </c>
      <c r="O207" s="32" t="s">
        <v>1122</v>
      </c>
      <c r="P207" s="27" t="s">
        <v>908</v>
      </c>
      <c r="Q207" s="54">
        <v>0.98</v>
      </c>
      <c r="R207" s="32" t="s">
        <v>909</v>
      </c>
      <c r="S207" s="26" t="s">
        <v>835</v>
      </c>
      <c r="T207" s="32" t="s">
        <v>168</v>
      </c>
      <c r="U207" s="62">
        <v>18809165815</v>
      </c>
      <c r="V207" s="32" t="s">
        <v>389</v>
      </c>
      <c r="W207" s="60">
        <f t="shared" si="7"/>
        <v>660</v>
      </c>
      <c r="X207" s="110">
        <v>200</v>
      </c>
      <c r="Y207" s="75">
        <v>0</v>
      </c>
      <c r="Z207" s="75">
        <v>460</v>
      </c>
      <c r="AA207" s="116">
        <v>0</v>
      </c>
      <c r="AB207" s="38">
        <v>560</v>
      </c>
      <c r="AC207" s="38">
        <v>205</v>
      </c>
      <c r="AD207" s="26" t="s">
        <v>112</v>
      </c>
      <c r="AE207" s="23" t="s">
        <v>111</v>
      </c>
      <c r="AF207" s="23" t="s">
        <v>112</v>
      </c>
      <c r="AG207" s="23" t="s">
        <v>111</v>
      </c>
      <c r="AH207" s="27"/>
      <c r="AI207" s="27"/>
      <c r="AJ207" s="27"/>
    </row>
    <row r="208" ht="60" customHeight="1" spans="1:36">
      <c r="A208" s="23">
        <v>4</v>
      </c>
      <c r="B208" s="35"/>
      <c r="C208" s="105" t="s">
        <v>1123</v>
      </c>
      <c r="D208" s="46" t="s">
        <v>1124</v>
      </c>
      <c r="E208" s="106" t="s">
        <v>94</v>
      </c>
      <c r="F208" s="57" t="s">
        <v>1125</v>
      </c>
      <c r="G208" s="89" t="s">
        <v>1126</v>
      </c>
      <c r="H208" s="57" t="s">
        <v>1127</v>
      </c>
      <c r="I208" s="89" t="s">
        <v>1128</v>
      </c>
      <c r="J208" s="89" t="s">
        <v>1129</v>
      </c>
      <c r="K208" s="106" t="s">
        <v>176</v>
      </c>
      <c r="L208" s="57" t="s">
        <v>1130</v>
      </c>
      <c r="M208" s="93" t="s">
        <v>1131</v>
      </c>
      <c r="N208" s="27" t="s">
        <v>906</v>
      </c>
      <c r="O208" s="89" t="s">
        <v>1132</v>
      </c>
      <c r="P208" s="27" t="s">
        <v>908</v>
      </c>
      <c r="Q208" s="111">
        <v>0.99</v>
      </c>
      <c r="R208" s="32" t="s">
        <v>909</v>
      </c>
      <c r="S208" s="112" t="s">
        <v>1133</v>
      </c>
      <c r="T208" s="57" t="s">
        <v>1134</v>
      </c>
      <c r="U208" s="113">
        <v>18991629621</v>
      </c>
      <c r="V208" s="89" t="s">
        <v>1135</v>
      </c>
      <c r="W208" s="60">
        <f t="shared" si="7"/>
        <v>38</v>
      </c>
      <c r="X208" s="93"/>
      <c r="Y208" s="93">
        <v>38</v>
      </c>
      <c r="Z208" s="93"/>
      <c r="AA208" s="93"/>
      <c r="AB208" s="93">
        <v>354</v>
      </c>
      <c r="AC208" s="93">
        <v>99</v>
      </c>
      <c r="AD208" s="93" t="s">
        <v>111</v>
      </c>
      <c r="AE208" s="106" t="s">
        <v>112</v>
      </c>
      <c r="AF208" s="106" t="s">
        <v>112</v>
      </c>
      <c r="AG208" s="93" t="s">
        <v>111</v>
      </c>
      <c r="AH208" s="57"/>
      <c r="AI208" s="93" t="s">
        <v>111</v>
      </c>
      <c r="AJ208" s="57"/>
    </row>
    <row r="209" ht="93" customHeight="1" spans="1:36">
      <c r="A209" s="23">
        <v>5</v>
      </c>
      <c r="B209" s="35"/>
      <c r="C209" s="35" t="s">
        <v>1136</v>
      </c>
      <c r="D209" s="35" t="s">
        <v>1137</v>
      </c>
      <c r="E209" s="35" t="s">
        <v>94</v>
      </c>
      <c r="F209" s="35" t="s">
        <v>1138</v>
      </c>
      <c r="G209" s="35" t="s">
        <v>1139</v>
      </c>
      <c r="H209" s="35" t="s">
        <v>1140</v>
      </c>
      <c r="I209" s="35" t="s">
        <v>302</v>
      </c>
      <c r="J209" s="35" t="s">
        <v>1141</v>
      </c>
      <c r="K209" s="35" t="s">
        <v>1142</v>
      </c>
      <c r="L209" s="35" t="s">
        <v>1143</v>
      </c>
      <c r="M209" s="35" t="s">
        <v>1144</v>
      </c>
      <c r="N209" s="27" t="s">
        <v>906</v>
      </c>
      <c r="O209" s="35" t="s">
        <v>1145</v>
      </c>
      <c r="P209" s="27" t="s">
        <v>908</v>
      </c>
      <c r="Q209" s="35" t="s">
        <v>1146</v>
      </c>
      <c r="R209" s="32" t="s">
        <v>909</v>
      </c>
      <c r="S209" s="35" t="s">
        <v>185</v>
      </c>
      <c r="T209" s="35" t="s">
        <v>193</v>
      </c>
      <c r="U209" s="114">
        <v>13891660279</v>
      </c>
      <c r="V209" s="35" t="s">
        <v>751</v>
      </c>
      <c r="W209" s="60">
        <f t="shared" si="7"/>
        <v>50</v>
      </c>
      <c r="X209" s="104">
        <v>50</v>
      </c>
      <c r="Y209" s="93"/>
      <c r="Z209" s="93"/>
      <c r="AA209" s="93"/>
      <c r="AB209" s="35">
        <v>261</v>
      </c>
      <c r="AC209" s="35">
        <v>37</v>
      </c>
      <c r="AD209" s="32" t="s">
        <v>111</v>
      </c>
      <c r="AE209" s="32" t="s">
        <v>111</v>
      </c>
      <c r="AF209" s="32" t="s">
        <v>112</v>
      </c>
      <c r="AG209" s="32" t="s">
        <v>111</v>
      </c>
      <c r="AH209" s="57"/>
      <c r="AI209" s="93" t="s">
        <v>111</v>
      </c>
      <c r="AJ209" s="57"/>
    </row>
    <row r="210" ht="70" customHeight="1" spans="1:36">
      <c r="A210" s="23">
        <v>6</v>
      </c>
      <c r="B210" s="35"/>
      <c r="C210" s="52" t="s">
        <v>1147</v>
      </c>
      <c r="D210" s="27" t="s">
        <v>1148</v>
      </c>
      <c r="E210" s="27" t="s">
        <v>94</v>
      </c>
      <c r="F210" s="27" t="s">
        <v>1149</v>
      </c>
      <c r="G210" s="27" t="s">
        <v>1150</v>
      </c>
      <c r="H210" s="27" t="s">
        <v>1151</v>
      </c>
      <c r="I210" s="27" t="s">
        <v>302</v>
      </c>
      <c r="J210" s="27" t="s">
        <v>1152</v>
      </c>
      <c r="K210" s="27" t="s">
        <v>427</v>
      </c>
      <c r="L210" s="27" t="s">
        <v>1153</v>
      </c>
      <c r="M210" s="27" t="s">
        <v>1144</v>
      </c>
      <c r="N210" s="27" t="s">
        <v>906</v>
      </c>
      <c r="O210" s="27" t="s">
        <v>1154</v>
      </c>
      <c r="P210" s="27" t="s">
        <v>908</v>
      </c>
      <c r="Q210" s="27" t="s">
        <v>215</v>
      </c>
      <c r="R210" s="32" t="s">
        <v>909</v>
      </c>
      <c r="S210" s="27" t="s">
        <v>185</v>
      </c>
      <c r="T210" s="27" t="s">
        <v>193</v>
      </c>
      <c r="U210" s="61">
        <v>13891660279</v>
      </c>
      <c r="V210" s="27" t="s">
        <v>1155</v>
      </c>
      <c r="W210" s="60">
        <f t="shared" si="7"/>
        <v>180</v>
      </c>
      <c r="X210" s="60"/>
      <c r="Y210" s="60">
        <v>180</v>
      </c>
      <c r="Z210" s="60"/>
      <c r="AA210" s="60"/>
      <c r="AB210" s="27">
        <v>925</v>
      </c>
      <c r="AC210" s="27">
        <v>235</v>
      </c>
      <c r="AD210" s="27" t="s">
        <v>111</v>
      </c>
      <c r="AE210" s="27" t="s">
        <v>111</v>
      </c>
      <c r="AF210" s="27" t="s">
        <v>112</v>
      </c>
      <c r="AG210" s="27" t="s">
        <v>111</v>
      </c>
      <c r="AH210" s="27"/>
      <c r="AI210" s="27" t="s">
        <v>111</v>
      </c>
      <c r="AJ210" s="27"/>
    </row>
    <row r="211" ht="41" customHeight="1" spans="1:36">
      <c r="A211" s="23"/>
      <c r="B211" s="30" t="s">
        <v>1156</v>
      </c>
      <c r="C211" s="31"/>
      <c r="D211" s="27"/>
      <c r="E211" s="27"/>
      <c r="F211" s="27"/>
      <c r="G211" s="27"/>
      <c r="H211" s="27"/>
      <c r="I211" s="27"/>
      <c r="J211" s="27"/>
      <c r="K211" s="27"/>
      <c r="L211" s="27"/>
      <c r="M211" s="27"/>
      <c r="N211" s="27"/>
      <c r="O211" s="27"/>
      <c r="P211" s="27"/>
      <c r="Q211" s="27"/>
      <c r="R211" s="27"/>
      <c r="S211" s="27"/>
      <c r="T211" s="27"/>
      <c r="U211" s="61"/>
      <c r="V211" s="27"/>
      <c r="W211" s="60">
        <f>SUM(W212:W220)</f>
        <v>797.4</v>
      </c>
      <c r="X211" s="60">
        <f>SUM(X212:X220)</f>
        <v>150</v>
      </c>
      <c r="Y211" s="60">
        <f>SUM(Y212:Y220)</f>
        <v>0</v>
      </c>
      <c r="Z211" s="60">
        <f>SUM(Z212:Z220)</f>
        <v>647.4</v>
      </c>
      <c r="AA211" s="60">
        <f>SUM(AA212:AA220)</f>
        <v>0</v>
      </c>
      <c r="AB211" s="27"/>
      <c r="AC211" s="27"/>
      <c r="AD211" s="27"/>
      <c r="AE211" s="27"/>
      <c r="AF211" s="27"/>
      <c r="AG211" s="27"/>
      <c r="AH211" s="27"/>
      <c r="AI211" s="27"/>
      <c r="AJ211" s="27"/>
    </row>
    <row r="212" ht="78" customHeight="1" spans="1:36">
      <c r="A212" s="23">
        <v>1</v>
      </c>
      <c r="B212" s="35"/>
      <c r="C212" s="52" t="s">
        <v>1157</v>
      </c>
      <c r="D212" s="27" t="s">
        <v>1158</v>
      </c>
      <c r="E212" s="27" t="s">
        <v>580</v>
      </c>
      <c r="F212" s="27" t="s">
        <v>1090</v>
      </c>
      <c r="G212" s="27" t="s">
        <v>1159</v>
      </c>
      <c r="H212" s="27" t="s">
        <v>1160</v>
      </c>
      <c r="I212" s="27" t="s">
        <v>302</v>
      </c>
      <c r="J212" s="27" t="s">
        <v>1161</v>
      </c>
      <c r="K212" s="27" t="s">
        <v>100</v>
      </c>
      <c r="L212" s="27" t="s">
        <v>1162</v>
      </c>
      <c r="M212" s="27" t="s">
        <v>927</v>
      </c>
      <c r="N212" s="27" t="s">
        <v>1163</v>
      </c>
      <c r="O212" s="27" t="s">
        <v>1164</v>
      </c>
      <c r="P212" s="27" t="s">
        <v>1165</v>
      </c>
      <c r="Q212" s="27" t="s">
        <v>215</v>
      </c>
      <c r="R212" s="27" t="s">
        <v>1166</v>
      </c>
      <c r="S212" s="27" t="s">
        <v>1167</v>
      </c>
      <c r="T212" s="27" t="s">
        <v>1168</v>
      </c>
      <c r="U212" s="61">
        <v>13891641679</v>
      </c>
      <c r="V212" s="27" t="s">
        <v>110</v>
      </c>
      <c r="W212" s="60">
        <f>SUM(X212:AA212)</f>
        <v>35</v>
      </c>
      <c r="X212" s="60">
        <v>35</v>
      </c>
      <c r="Y212" s="60">
        <v>0</v>
      </c>
      <c r="Z212" s="60">
        <v>0</v>
      </c>
      <c r="AA212" s="60">
        <v>0</v>
      </c>
      <c r="AB212" s="27">
        <v>662</v>
      </c>
      <c r="AC212" s="27">
        <v>180</v>
      </c>
      <c r="AD212" s="27" t="s">
        <v>111</v>
      </c>
      <c r="AE212" s="27" t="s">
        <v>111</v>
      </c>
      <c r="AF212" s="27" t="s">
        <v>112</v>
      </c>
      <c r="AG212" s="27" t="s">
        <v>111</v>
      </c>
      <c r="AH212" s="27"/>
      <c r="AI212" s="27" t="s">
        <v>111</v>
      </c>
      <c r="AJ212" s="27"/>
    </row>
    <row r="213" ht="74" customHeight="1" spans="1:36">
      <c r="A213" s="23">
        <v>2</v>
      </c>
      <c r="B213" s="35"/>
      <c r="C213" s="52" t="s">
        <v>1169</v>
      </c>
      <c r="D213" s="27" t="s">
        <v>1170</v>
      </c>
      <c r="E213" s="27" t="s">
        <v>580</v>
      </c>
      <c r="F213" s="27" t="s">
        <v>234</v>
      </c>
      <c r="G213" s="27" t="s">
        <v>1171</v>
      </c>
      <c r="H213" s="27" t="s">
        <v>1160</v>
      </c>
      <c r="I213" s="27" t="s">
        <v>302</v>
      </c>
      <c r="J213" s="27" t="s">
        <v>1172</v>
      </c>
      <c r="K213" s="27" t="s">
        <v>176</v>
      </c>
      <c r="L213" s="27" t="s">
        <v>1153</v>
      </c>
      <c r="M213" s="27" t="s">
        <v>1173</v>
      </c>
      <c r="N213" s="27" t="s">
        <v>1163</v>
      </c>
      <c r="O213" s="27" t="s">
        <v>1174</v>
      </c>
      <c r="P213" s="27" t="s">
        <v>1175</v>
      </c>
      <c r="Q213" s="27" t="s">
        <v>215</v>
      </c>
      <c r="R213" s="27" t="s">
        <v>1166</v>
      </c>
      <c r="S213" s="27" t="s">
        <v>242</v>
      </c>
      <c r="T213" s="27" t="s">
        <v>243</v>
      </c>
      <c r="U213" s="61" t="s">
        <v>1176</v>
      </c>
      <c r="V213" s="27" t="s">
        <v>1177</v>
      </c>
      <c r="W213" s="60">
        <f>SUM(X213:AA213)</f>
        <v>115</v>
      </c>
      <c r="X213" s="60">
        <v>115</v>
      </c>
      <c r="Y213" s="60">
        <v>0</v>
      </c>
      <c r="Z213" s="60">
        <v>0</v>
      </c>
      <c r="AA213" s="60">
        <v>0</v>
      </c>
      <c r="AB213" s="27">
        <v>1800</v>
      </c>
      <c r="AC213" s="27">
        <v>400</v>
      </c>
      <c r="AD213" s="27" t="s">
        <v>111</v>
      </c>
      <c r="AE213" s="27" t="s">
        <v>111</v>
      </c>
      <c r="AF213" s="27" t="s">
        <v>112</v>
      </c>
      <c r="AG213" s="27" t="s">
        <v>111</v>
      </c>
      <c r="AH213" s="27"/>
      <c r="AI213" s="27" t="s">
        <v>111</v>
      </c>
      <c r="AJ213" s="27"/>
    </row>
    <row r="214" ht="74" customHeight="1" spans="1:36">
      <c r="A214" s="23">
        <v>3</v>
      </c>
      <c r="B214" s="35"/>
      <c r="C214" s="52" t="s">
        <v>1178</v>
      </c>
      <c r="D214" s="27" t="s">
        <v>1179</v>
      </c>
      <c r="E214" s="32" t="s">
        <v>580</v>
      </c>
      <c r="F214" s="57" t="s">
        <v>1082</v>
      </c>
      <c r="G214" s="27" t="s">
        <v>1180</v>
      </c>
      <c r="H214" s="27" t="s">
        <v>1160</v>
      </c>
      <c r="I214" s="27" t="s">
        <v>302</v>
      </c>
      <c r="J214" s="27" t="s">
        <v>1179</v>
      </c>
      <c r="K214" s="27" t="s">
        <v>176</v>
      </c>
      <c r="L214" s="27" t="s">
        <v>1153</v>
      </c>
      <c r="M214" s="27" t="s">
        <v>1181</v>
      </c>
      <c r="N214" s="27" t="s">
        <v>1163</v>
      </c>
      <c r="O214" s="27" t="s">
        <v>1182</v>
      </c>
      <c r="P214" s="27" t="s">
        <v>1175</v>
      </c>
      <c r="Q214" s="27" t="s">
        <v>215</v>
      </c>
      <c r="R214" s="27" t="s">
        <v>1166</v>
      </c>
      <c r="S214" s="27" t="s">
        <v>1183</v>
      </c>
      <c r="T214" s="27" t="s">
        <v>1184</v>
      </c>
      <c r="U214" s="61" t="s">
        <v>1185</v>
      </c>
      <c r="V214" s="27" t="s">
        <v>1186</v>
      </c>
      <c r="W214" s="60">
        <f t="shared" ref="W214:W219" si="8">SUM(X214:AA214)</f>
        <v>182</v>
      </c>
      <c r="X214" s="60"/>
      <c r="Y214" s="60"/>
      <c r="Z214" s="60">
        <v>182</v>
      </c>
      <c r="AA214" s="60"/>
      <c r="AB214" s="27">
        <v>108</v>
      </c>
      <c r="AC214" s="117">
        <v>31</v>
      </c>
      <c r="AD214" s="27"/>
      <c r="AE214" s="27" t="s">
        <v>111</v>
      </c>
      <c r="AF214" s="27"/>
      <c r="AG214" s="27" t="s">
        <v>111</v>
      </c>
      <c r="AH214" s="27" t="s">
        <v>111</v>
      </c>
      <c r="AI214" s="27" t="s">
        <v>111</v>
      </c>
      <c r="AJ214" s="27"/>
    </row>
    <row r="215" ht="74" customHeight="1" spans="1:36">
      <c r="A215" s="23">
        <v>4</v>
      </c>
      <c r="B215" s="35"/>
      <c r="C215" s="52" t="s">
        <v>1187</v>
      </c>
      <c r="D215" s="27" t="s">
        <v>1188</v>
      </c>
      <c r="E215" s="32" t="s">
        <v>580</v>
      </c>
      <c r="F215" s="32" t="s">
        <v>1189</v>
      </c>
      <c r="G215" s="27" t="s">
        <v>1190</v>
      </c>
      <c r="H215" s="27" t="s">
        <v>1160</v>
      </c>
      <c r="I215" s="27" t="s">
        <v>302</v>
      </c>
      <c r="J215" s="27" t="s">
        <v>1191</v>
      </c>
      <c r="K215" s="27" t="s">
        <v>176</v>
      </c>
      <c r="L215" s="27" t="s">
        <v>1153</v>
      </c>
      <c r="M215" s="27" t="s">
        <v>1192</v>
      </c>
      <c r="N215" s="27" t="s">
        <v>1163</v>
      </c>
      <c r="O215" s="27" t="s">
        <v>1182</v>
      </c>
      <c r="P215" s="27" t="s">
        <v>1175</v>
      </c>
      <c r="Q215" s="27" t="s">
        <v>215</v>
      </c>
      <c r="R215" s="27" t="s">
        <v>1166</v>
      </c>
      <c r="S215" s="27" t="s">
        <v>1183</v>
      </c>
      <c r="T215" s="27" t="s">
        <v>1184</v>
      </c>
      <c r="U215" s="61" t="s">
        <v>1185</v>
      </c>
      <c r="V215" s="27" t="s">
        <v>1186</v>
      </c>
      <c r="W215" s="60">
        <f t="shared" si="8"/>
        <v>288</v>
      </c>
      <c r="X215" s="60"/>
      <c r="Y215" s="60"/>
      <c r="Z215" s="60">
        <v>288</v>
      </c>
      <c r="AA215" s="60"/>
      <c r="AB215" s="27">
        <v>960</v>
      </c>
      <c r="AC215" s="38">
        <v>63</v>
      </c>
      <c r="AD215" s="27"/>
      <c r="AE215" s="27" t="s">
        <v>111</v>
      </c>
      <c r="AF215" s="27"/>
      <c r="AG215" s="27" t="s">
        <v>111</v>
      </c>
      <c r="AH215" s="27" t="s">
        <v>111</v>
      </c>
      <c r="AI215" s="27" t="s">
        <v>111</v>
      </c>
      <c r="AJ215" s="27"/>
    </row>
    <row r="216" ht="74" customHeight="1" spans="1:36">
      <c r="A216" s="23">
        <v>5</v>
      </c>
      <c r="B216" s="35"/>
      <c r="C216" s="52" t="s">
        <v>1193</v>
      </c>
      <c r="D216" s="27" t="s">
        <v>1194</v>
      </c>
      <c r="E216" s="32" t="s">
        <v>580</v>
      </c>
      <c r="F216" s="32" t="s">
        <v>1090</v>
      </c>
      <c r="G216" s="27" t="s">
        <v>1195</v>
      </c>
      <c r="H216" s="27" t="s">
        <v>1160</v>
      </c>
      <c r="I216" s="27" t="s">
        <v>302</v>
      </c>
      <c r="J216" s="27" t="s">
        <v>1196</v>
      </c>
      <c r="K216" s="27" t="s">
        <v>176</v>
      </c>
      <c r="L216" s="27" t="s">
        <v>1153</v>
      </c>
      <c r="M216" s="27" t="s">
        <v>1197</v>
      </c>
      <c r="N216" s="27" t="s">
        <v>1163</v>
      </c>
      <c r="O216" s="27" t="s">
        <v>1182</v>
      </c>
      <c r="P216" s="27" t="s">
        <v>1175</v>
      </c>
      <c r="Q216" s="27" t="s">
        <v>215</v>
      </c>
      <c r="R216" s="27" t="s">
        <v>1166</v>
      </c>
      <c r="S216" s="27" t="s">
        <v>1183</v>
      </c>
      <c r="T216" s="27" t="s">
        <v>1184</v>
      </c>
      <c r="U216" s="61" t="s">
        <v>1185</v>
      </c>
      <c r="V216" s="27" t="s">
        <v>1186</v>
      </c>
      <c r="W216" s="60">
        <f t="shared" si="8"/>
        <v>46</v>
      </c>
      <c r="X216" s="60"/>
      <c r="Y216" s="60"/>
      <c r="Z216" s="60">
        <v>46</v>
      </c>
      <c r="AA216" s="60"/>
      <c r="AB216" s="27">
        <v>128</v>
      </c>
      <c r="AC216" s="32">
        <v>38</v>
      </c>
      <c r="AD216" s="27"/>
      <c r="AE216" s="27" t="s">
        <v>111</v>
      </c>
      <c r="AF216" s="27"/>
      <c r="AG216" s="27" t="s">
        <v>111</v>
      </c>
      <c r="AH216" s="27" t="s">
        <v>111</v>
      </c>
      <c r="AI216" s="27" t="s">
        <v>111</v>
      </c>
      <c r="AJ216" s="27"/>
    </row>
    <row r="217" ht="74" customHeight="1" spans="1:36">
      <c r="A217" s="23">
        <v>6</v>
      </c>
      <c r="B217" s="35"/>
      <c r="C217" s="52" t="s">
        <v>1198</v>
      </c>
      <c r="D217" s="27" t="s">
        <v>1199</v>
      </c>
      <c r="E217" s="32" t="s">
        <v>580</v>
      </c>
      <c r="F217" s="32" t="s">
        <v>1200</v>
      </c>
      <c r="G217" s="27" t="s">
        <v>1201</v>
      </c>
      <c r="H217" s="27" t="s">
        <v>1160</v>
      </c>
      <c r="I217" s="27" t="s">
        <v>302</v>
      </c>
      <c r="J217" s="27" t="s">
        <v>1202</v>
      </c>
      <c r="K217" s="27" t="s">
        <v>176</v>
      </c>
      <c r="L217" s="27" t="s">
        <v>1153</v>
      </c>
      <c r="M217" s="27" t="s">
        <v>1203</v>
      </c>
      <c r="N217" s="27" t="s">
        <v>1163</v>
      </c>
      <c r="O217" s="27" t="s">
        <v>1182</v>
      </c>
      <c r="P217" s="27" t="s">
        <v>1175</v>
      </c>
      <c r="Q217" s="27" t="s">
        <v>215</v>
      </c>
      <c r="R217" s="27" t="s">
        <v>1166</v>
      </c>
      <c r="S217" s="27" t="s">
        <v>1183</v>
      </c>
      <c r="T217" s="27" t="s">
        <v>1184</v>
      </c>
      <c r="U217" s="61" t="s">
        <v>1185</v>
      </c>
      <c r="V217" s="27" t="s">
        <v>1186</v>
      </c>
      <c r="W217" s="60">
        <f t="shared" si="8"/>
        <v>45.6</v>
      </c>
      <c r="X217" s="60"/>
      <c r="Y217" s="60"/>
      <c r="Z217" s="60">
        <v>45.6</v>
      </c>
      <c r="AA217" s="60"/>
      <c r="AB217" s="27">
        <v>98</v>
      </c>
      <c r="AC217" s="32">
        <v>15</v>
      </c>
      <c r="AD217" s="27"/>
      <c r="AE217" s="27" t="s">
        <v>111</v>
      </c>
      <c r="AF217" s="27"/>
      <c r="AG217" s="27" t="s">
        <v>111</v>
      </c>
      <c r="AH217" s="27" t="s">
        <v>111</v>
      </c>
      <c r="AI217" s="27" t="s">
        <v>111</v>
      </c>
      <c r="AJ217" s="27"/>
    </row>
    <row r="218" ht="68" customHeight="1" spans="1:36">
      <c r="A218" s="23">
        <v>7</v>
      </c>
      <c r="B218" s="35"/>
      <c r="C218" s="27" t="s">
        <v>1204</v>
      </c>
      <c r="D218" s="27" t="s">
        <v>1205</v>
      </c>
      <c r="E218" s="32" t="s">
        <v>580</v>
      </c>
      <c r="F218" s="32" t="s">
        <v>1206</v>
      </c>
      <c r="G218" s="27" t="s">
        <v>1207</v>
      </c>
      <c r="H218" s="27" t="s">
        <v>1160</v>
      </c>
      <c r="I218" s="27" t="s">
        <v>302</v>
      </c>
      <c r="J218" s="27" t="s">
        <v>1208</v>
      </c>
      <c r="K218" s="27" t="s">
        <v>176</v>
      </c>
      <c r="L218" s="27" t="s">
        <v>1153</v>
      </c>
      <c r="M218" s="27" t="s">
        <v>1209</v>
      </c>
      <c r="N218" s="27" t="s">
        <v>1163</v>
      </c>
      <c r="O218" s="27" t="s">
        <v>1182</v>
      </c>
      <c r="P218" s="27" t="s">
        <v>1175</v>
      </c>
      <c r="Q218" s="27" t="s">
        <v>215</v>
      </c>
      <c r="R218" s="27" t="s">
        <v>1166</v>
      </c>
      <c r="S218" s="27" t="s">
        <v>1183</v>
      </c>
      <c r="T218" s="27" t="s">
        <v>1184</v>
      </c>
      <c r="U218" s="61" t="s">
        <v>1185</v>
      </c>
      <c r="V218" s="27" t="s">
        <v>1186</v>
      </c>
      <c r="W218" s="60">
        <f t="shared" si="8"/>
        <v>47.2</v>
      </c>
      <c r="X218" s="60"/>
      <c r="Y218" s="60"/>
      <c r="Z218" s="60">
        <v>47.2</v>
      </c>
      <c r="AA218" s="60"/>
      <c r="AB218" s="27">
        <v>158</v>
      </c>
      <c r="AC218" s="32">
        <v>13</v>
      </c>
      <c r="AD218" s="27"/>
      <c r="AE218" s="27" t="s">
        <v>111</v>
      </c>
      <c r="AF218" s="27"/>
      <c r="AG218" s="27" t="s">
        <v>111</v>
      </c>
      <c r="AH218" s="27" t="s">
        <v>111</v>
      </c>
      <c r="AI218" s="27" t="s">
        <v>111</v>
      </c>
      <c r="AJ218" s="27"/>
    </row>
    <row r="219" ht="64" customHeight="1" spans="1:36">
      <c r="A219" s="23">
        <v>8</v>
      </c>
      <c r="B219" s="35"/>
      <c r="C219" s="27" t="s">
        <v>1210</v>
      </c>
      <c r="D219" s="27" t="s">
        <v>1211</v>
      </c>
      <c r="E219" s="32" t="s">
        <v>580</v>
      </c>
      <c r="F219" s="32" t="s">
        <v>1212</v>
      </c>
      <c r="G219" s="27" t="s">
        <v>1213</v>
      </c>
      <c r="H219" s="27" t="s">
        <v>1160</v>
      </c>
      <c r="I219" s="27" t="s">
        <v>302</v>
      </c>
      <c r="J219" s="27" t="s">
        <v>1214</v>
      </c>
      <c r="K219" s="27" t="s">
        <v>176</v>
      </c>
      <c r="L219" s="27" t="s">
        <v>1153</v>
      </c>
      <c r="M219" s="27" t="s">
        <v>1215</v>
      </c>
      <c r="N219" s="27" t="s">
        <v>1163</v>
      </c>
      <c r="O219" s="27" t="s">
        <v>1182</v>
      </c>
      <c r="P219" s="27" t="s">
        <v>1175</v>
      </c>
      <c r="Q219" s="27" t="s">
        <v>215</v>
      </c>
      <c r="R219" s="27" t="s">
        <v>1166</v>
      </c>
      <c r="S219" s="27" t="s">
        <v>1183</v>
      </c>
      <c r="T219" s="27" t="s">
        <v>1184</v>
      </c>
      <c r="U219" s="61" t="s">
        <v>1185</v>
      </c>
      <c r="V219" s="27" t="s">
        <v>1186</v>
      </c>
      <c r="W219" s="60">
        <f t="shared" si="8"/>
        <v>38.6</v>
      </c>
      <c r="X219" s="60"/>
      <c r="Y219" s="60"/>
      <c r="Z219" s="60">
        <v>38.6</v>
      </c>
      <c r="AA219" s="60"/>
      <c r="AB219" s="27">
        <v>40</v>
      </c>
      <c r="AC219" s="32">
        <v>9</v>
      </c>
      <c r="AD219" s="27"/>
      <c r="AE219" s="27" t="s">
        <v>111</v>
      </c>
      <c r="AF219" s="27"/>
      <c r="AG219" s="27" t="s">
        <v>111</v>
      </c>
      <c r="AH219" s="27" t="s">
        <v>111</v>
      </c>
      <c r="AI219" s="27" t="s">
        <v>111</v>
      </c>
      <c r="AJ219" s="27"/>
    </row>
    <row r="220" ht="32" customHeight="1" spans="1:36">
      <c r="A220" s="20"/>
      <c r="B220" s="35"/>
      <c r="C220" s="27"/>
      <c r="D220" s="27"/>
      <c r="E220" s="27"/>
      <c r="F220" s="27"/>
      <c r="G220" s="27"/>
      <c r="H220" s="27"/>
      <c r="I220" s="27"/>
      <c r="J220" s="27"/>
      <c r="K220" s="27"/>
      <c r="L220" s="27"/>
      <c r="M220" s="27"/>
      <c r="N220" s="27"/>
      <c r="O220" s="27"/>
      <c r="P220" s="27"/>
      <c r="Q220" s="27"/>
      <c r="R220" s="27"/>
      <c r="S220" s="27"/>
      <c r="T220" s="27"/>
      <c r="U220" s="61"/>
      <c r="V220" s="27"/>
      <c r="W220" s="60"/>
      <c r="X220" s="60"/>
      <c r="Y220" s="60"/>
      <c r="Z220" s="60"/>
      <c r="AA220" s="60"/>
      <c r="AB220" s="27"/>
      <c r="AC220" s="27"/>
      <c r="AD220" s="27"/>
      <c r="AE220" s="27"/>
      <c r="AF220" s="27"/>
      <c r="AG220" s="27"/>
      <c r="AH220" s="27"/>
      <c r="AI220" s="27"/>
      <c r="AJ220" s="27"/>
    </row>
    <row r="221" ht="42" customHeight="1" spans="1:36">
      <c r="A221" s="20"/>
      <c r="B221" s="30" t="s">
        <v>1216</v>
      </c>
      <c r="C221" s="31"/>
      <c r="D221" s="26" t="s">
        <v>800</v>
      </c>
      <c r="E221" s="27"/>
      <c r="F221" s="27"/>
      <c r="G221" s="27"/>
      <c r="H221" s="27"/>
      <c r="I221" s="27"/>
      <c r="J221" s="27"/>
      <c r="K221" s="27"/>
      <c r="L221" s="27"/>
      <c r="M221" s="27"/>
      <c r="N221" s="27"/>
      <c r="O221" s="27"/>
      <c r="P221" s="27"/>
      <c r="Q221" s="27"/>
      <c r="R221" s="27"/>
      <c r="S221" s="27"/>
      <c r="T221" s="27"/>
      <c r="U221" s="61"/>
      <c r="V221" s="27"/>
      <c r="W221" s="60">
        <f>SUM(W222:W223)</f>
        <v>110</v>
      </c>
      <c r="X221" s="60">
        <f>SUM(X222:X223)</f>
        <v>110</v>
      </c>
      <c r="Y221" s="60">
        <f>SUM(Y222:Y223)</f>
        <v>0</v>
      </c>
      <c r="Z221" s="60">
        <f>SUM(Z222:Z223)</f>
        <v>0</v>
      </c>
      <c r="AA221" s="60">
        <f>SUM(AA222:AA223)</f>
        <v>0</v>
      </c>
      <c r="AB221" s="27"/>
      <c r="AC221" s="27"/>
      <c r="AD221" s="27"/>
      <c r="AE221" s="27"/>
      <c r="AF221" s="27"/>
      <c r="AG221" s="27"/>
      <c r="AH221" s="27"/>
      <c r="AI221" s="27"/>
      <c r="AJ221" s="27"/>
    </row>
    <row r="222" ht="72" customHeight="1" spans="1:36">
      <c r="A222" s="23">
        <v>1</v>
      </c>
      <c r="B222" s="35"/>
      <c r="C222" s="27" t="s">
        <v>1217</v>
      </c>
      <c r="D222" s="27" t="s">
        <v>1218</v>
      </c>
      <c r="E222" s="27" t="s">
        <v>94</v>
      </c>
      <c r="F222" s="27" t="s">
        <v>1219</v>
      </c>
      <c r="G222" s="27" t="s">
        <v>1220</v>
      </c>
      <c r="H222" s="27" t="s">
        <v>1151</v>
      </c>
      <c r="I222" s="27" t="s">
        <v>302</v>
      </c>
      <c r="J222" s="27" t="s">
        <v>1221</v>
      </c>
      <c r="K222" s="27" t="s">
        <v>427</v>
      </c>
      <c r="L222" s="27" t="s">
        <v>1153</v>
      </c>
      <c r="M222" s="27" t="s">
        <v>941</v>
      </c>
      <c r="N222" s="27" t="s">
        <v>1163</v>
      </c>
      <c r="O222" s="27" t="s">
        <v>1222</v>
      </c>
      <c r="P222" s="27" t="s">
        <v>1223</v>
      </c>
      <c r="Q222" s="27" t="s">
        <v>215</v>
      </c>
      <c r="R222" s="27" t="s">
        <v>1095</v>
      </c>
      <c r="S222" s="27" t="s">
        <v>185</v>
      </c>
      <c r="T222" s="27" t="s">
        <v>193</v>
      </c>
      <c r="U222" s="61">
        <v>13891660279</v>
      </c>
      <c r="V222" s="27" t="s">
        <v>1224</v>
      </c>
      <c r="W222" s="60">
        <v>80</v>
      </c>
      <c r="X222" s="60">
        <v>80</v>
      </c>
      <c r="Y222" s="60"/>
      <c r="Z222" s="60"/>
      <c r="AA222" s="60"/>
      <c r="AB222" s="27">
        <v>925</v>
      </c>
      <c r="AC222" s="27">
        <v>235</v>
      </c>
      <c r="AD222" s="27" t="s">
        <v>111</v>
      </c>
      <c r="AE222" s="27" t="s">
        <v>111</v>
      </c>
      <c r="AF222" s="27" t="s">
        <v>112</v>
      </c>
      <c r="AG222" s="27" t="s">
        <v>111</v>
      </c>
      <c r="AH222" s="27"/>
      <c r="AI222" s="27" t="s">
        <v>111</v>
      </c>
      <c r="AJ222" s="27"/>
    </row>
    <row r="223" ht="58" customHeight="1" spans="1:36">
      <c r="A223" s="20">
        <v>2</v>
      </c>
      <c r="B223" s="35"/>
      <c r="C223" s="27" t="s">
        <v>1225</v>
      </c>
      <c r="D223" s="27" t="s">
        <v>1226</v>
      </c>
      <c r="E223" s="27" t="s">
        <v>580</v>
      </c>
      <c r="F223" s="27" t="s">
        <v>563</v>
      </c>
      <c r="G223" s="27" t="s">
        <v>1227</v>
      </c>
      <c r="H223" s="27" t="s">
        <v>1228</v>
      </c>
      <c r="I223" s="27" t="s">
        <v>302</v>
      </c>
      <c r="J223" s="27" t="s">
        <v>1229</v>
      </c>
      <c r="K223" s="27" t="s">
        <v>176</v>
      </c>
      <c r="L223" s="27" t="s">
        <v>1153</v>
      </c>
      <c r="M223" s="27" t="s">
        <v>1230</v>
      </c>
      <c r="N223" s="27" t="s">
        <v>1163</v>
      </c>
      <c r="O223" s="27" t="s">
        <v>1231</v>
      </c>
      <c r="P223" s="27" t="s">
        <v>1223</v>
      </c>
      <c r="Q223" s="27" t="s">
        <v>215</v>
      </c>
      <c r="R223" s="27" t="s">
        <v>1095</v>
      </c>
      <c r="S223" s="27" t="s">
        <v>141</v>
      </c>
      <c r="T223" s="32" t="s">
        <v>142</v>
      </c>
      <c r="U223" s="62">
        <v>15109161908</v>
      </c>
      <c r="V223" s="27" t="s">
        <v>1224</v>
      </c>
      <c r="W223" s="60">
        <v>30</v>
      </c>
      <c r="X223" s="60">
        <v>30</v>
      </c>
      <c r="Y223" s="60"/>
      <c r="Z223" s="60"/>
      <c r="AA223" s="60"/>
      <c r="AB223" s="27"/>
      <c r="AC223" s="27"/>
      <c r="AD223" s="27"/>
      <c r="AE223" s="27" t="s">
        <v>111</v>
      </c>
      <c r="AF223" s="27"/>
      <c r="AG223" s="27" t="s">
        <v>111</v>
      </c>
      <c r="AH223" s="27" t="s">
        <v>111</v>
      </c>
      <c r="AI223" s="27" t="s">
        <v>111</v>
      </c>
      <c r="AJ223" s="27"/>
    </row>
    <row r="224" ht="28" customHeight="1" spans="1:36">
      <c r="A224" s="20"/>
      <c r="B224" s="30" t="s">
        <v>1232</v>
      </c>
      <c r="C224" s="31"/>
      <c r="D224" s="27"/>
      <c r="E224" s="27"/>
      <c r="F224" s="27"/>
      <c r="G224" s="27"/>
      <c r="H224" s="27"/>
      <c r="I224" s="27"/>
      <c r="J224" s="27"/>
      <c r="K224" s="27"/>
      <c r="L224" s="27"/>
      <c r="M224" s="27"/>
      <c r="N224" s="27"/>
      <c r="O224" s="27"/>
      <c r="P224" s="27"/>
      <c r="Q224" s="27"/>
      <c r="R224" s="27"/>
      <c r="S224" s="27"/>
      <c r="T224" s="27"/>
      <c r="U224" s="61"/>
      <c r="V224" s="27"/>
      <c r="W224" s="60"/>
      <c r="X224" s="60"/>
      <c r="Y224" s="60"/>
      <c r="Z224" s="60"/>
      <c r="AA224" s="60"/>
      <c r="AB224" s="27"/>
      <c r="AC224" s="27"/>
      <c r="AD224" s="27"/>
      <c r="AE224" s="27"/>
      <c r="AF224" s="27"/>
      <c r="AG224" s="27"/>
      <c r="AH224" s="27"/>
      <c r="AI224" s="27"/>
      <c r="AJ224" s="27"/>
    </row>
    <row r="225" spans="1:36">
      <c r="A225" s="20"/>
      <c r="B225" s="35"/>
      <c r="C225" s="27"/>
      <c r="D225" s="27"/>
      <c r="E225" s="27"/>
      <c r="F225" s="27"/>
      <c r="G225" s="27"/>
      <c r="H225" s="27"/>
      <c r="I225" s="27"/>
      <c r="J225" s="27"/>
      <c r="K225" s="27"/>
      <c r="L225" s="27"/>
      <c r="M225" s="27"/>
      <c r="N225" s="27"/>
      <c r="O225" s="27"/>
      <c r="P225" s="27"/>
      <c r="Q225" s="27"/>
      <c r="R225" s="27"/>
      <c r="S225" s="27"/>
      <c r="T225" s="27"/>
      <c r="U225" s="61"/>
      <c r="V225" s="27"/>
      <c r="W225" s="60"/>
      <c r="X225" s="60"/>
      <c r="Y225" s="60"/>
      <c r="Z225" s="60"/>
      <c r="AA225" s="60"/>
      <c r="AB225" s="27"/>
      <c r="AC225" s="27"/>
      <c r="AD225" s="27"/>
      <c r="AE225" s="27"/>
      <c r="AF225" s="27"/>
      <c r="AG225" s="27"/>
      <c r="AH225" s="27"/>
      <c r="AI225" s="27"/>
      <c r="AJ225" s="27"/>
    </row>
    <row r="226" ht="21" customHeight="1" spans="1:36">
      <c r="A226" s="20"/>
      <c r="B226" s="30" t="s">
        <v>1233</v>
      </c>
      <c r="C226" s="31"/>
      <c r="D226" s="27"/>
      <c r="E226" s="27"/>
      <c r="F226" s="27"/>
      <c r="G226" s="27"/>
      <c r="H226" s="27"/>
      <c r="I226" s="27"/>
      <c r="J226" s="27"/>
      <c r="K226" s="27"/>
      <c r="L226" s="27"/>
      <c r="M226" s="27"/>
      <c r="N226" s="27"/>
      <c r="O226" s="27"/>
      <c r="P226" s="27"/>
      <c r="Q226" s="27"/>
      <c r="R226" s="27"/>
      <c r="S226" s="27"/>
      <c r="T226" s="27"/>
      <c r="U226" s="61"/>
      <c r="V226" s="27"/>
      <c r="W226" s="60">
        <f>SUM(W227:W244)</f>
        <v>4543.76</v>
      </c>
      <c r="X226" s="60">
        <f>SUM(X227:X244)</f>
        <v>0</v>
      </c>
      <c r="Y226" s="60">
        <f>SUM(Y227:Y244)</f>
        <v>340</v>
      </c>
      <c r="Z226" s="60">
        <f>SUM(Z227:Z244)</f>
        <v>4203.76</v>
      </c>
      <c r="AA226" s="60">
        <f>SUM(AA227:AA244)</f>
        <v>0</v>
      </c>
      <c r="AB226" s="27"/>
      <c r="AC226" s="27"/>
      <c r="AD226" s="27"/>
      <c r="AE226" s="27"/>
      <c r="AF226" s="27"/>
      <c r="AG226" s="27"/>
      <c r="AH226" s="27"/>
      <c r="AI226" s="27"/>
      <c r="AJ226" s="27"/>
    </row>
    <row r="227" ht="46" customHeight="1" spans="1:36">
      <c r="A227" s="20">
        <v>1</v>
      </c>
      <c r="B227" s="34"/>
      <c r="C227" s="34" t="s">
        <v>1234</v>
      </c>
      <c r="D227" s="27" t="s">
        <v>1235</v>
      </c>
      <c r="E227" s="27" t="s">
        <v>94</v>
      </c>
      <c r="F227" s="27" t="s">
        <v>1236</v>
      </c>
      <c r="G227" s="27" t="s">
        <v>1237</v>
      </c>
      <c r="H227" s="27" t="s">
        <v>1228</v>
      </c>
      <c r="I227" s="27" t="s">
        <v>1238</v>
      </c>
      <c r="J227" s="27" t="s">
        <v>1239</v>
      </c>
      <c r="K227" s="27" t="s">
        <v>176</v>
      </c>
      <c r="L227" s="27" t="s">
        <v>1153</v>
      </c>
      <c r="M227" s="27" t="s">
        <v>1240</v>
      </c>
      <c r="N227" s="27" t="s">
        <v>1163</v>
      </c>
      <c r="O227" s="27" t="s">
        <v>1241</v>
      </c>
      <c r="P227" s="27" t="s">
        <v>1242</v>
      </c>
      <c r="Q227" s="27" t="s">
        <v>215</v>
      </c>
      <c r="R227" s="27" t="s">
        <v>107</v>
      </c>
      <c r="S227" s="27" t="s">
        <v>835</v>
      </c>
      <c r="T227" s="32" t="s">
        <v>168</v>
      </c>
      <c r="U227" s="62">
        <v>18809165815</v>
      </c>
      <c r="V227" s="27" t="s">
        <v>1243</v>
      </c>
      <c r="W227" s="60">
        <f t="shared" ref="W227:W244" si="9">SUM(X227:AA227)</f>
        <v>340</v>
      </c>
      <c r="X227" s="60"/>
      <c r="Y227" s="60">
        <v>340</v>
      </c>
      <c r="Z227" s="60"/>
      <c r="AA227" s="60"/>
      <c r="AB227" s="27"/>
      <c r="AC227" s="27"/>
      <c r="AD227" s="27" t="s">
        <v>112</v>
      </c>
      <c r="AE227" s="27" t="s">
        <v>111</v>
      </c>
      <c r="AF227" s="27" t="s">
        <v>112</v>
      </c>
      <c r="AG227" s="27" t="s">
        <v>111</v>
      </c>
      <c r="AH227" s="27"/>
      <c r="AI227" s="27" t="s">
        <v>111</v>
      </c>
      <c r="AJ227" s="27"/>
    </row>
    <row r="228" ht="46" customHeight="1" spans="1:36">
      <c r="A228" s="20">
        <v>2</v>
      </c>
      <c r="B228" s="34"/>
      <c r="C228" s="46" t="s">
        <v>1244</v>
      </c>
      <c r="D228" s="89" t="s">
        <v>1245</v>
      </c>
      <c r="E228" s="27" t="s">
        <v>94</v>
      </c>
      <c r="F228" s="57" t="s">
        <v>1246</v>
      </c>
      <c r="G228" s="18" t="s">
        <v>1247</v>
      </c>
      <c r="H228" s="27" t="s">
        <v>1228</v>
      </c>
      <c r="I228" s="27" t="s">
        <v>1238</v>
      </c>
      <c r="J228" s="27" t="s">
        <v>1248</v>
      </c>
      <c r="K228" s="27" t="s">
        <v>176</v>
      </c>
      <c r="L228" s="27" t="s">
        <v>1153</v>
      </c>
      <c r="M228" s="27" t="s">
        <v>1249</v>
      </c>
      <c r="N228" s="27" t="s">
        <v>1163</v>
      </c>
      <c r="O228" s="27" t="s">
        <v>1241</v>
      </c>
      <c r="P228" s="27" t="s">
        <v>1242</v>
      </c>
      <c r="Q228" s="27" t="s">
        <v>215</v>
      </c>
      <c r="R228" s="27" t="s">
        <v>1250</v>
      </c>
      <c r="S228" s="27" t="s">
        <v>1250</v>
      </c>
      <c r="T228" s="32" t="s">
        <v>1251</v>
      </c>
      <c r="U228" s="62">
        <v>18991613330</v>
      </c>
      <c r="V228" s="27" t="s">
        <v>1252</v>
      </c>
      <c r="W228" s="60">
        <f t="shared" si="9"/>
        <v>92</v>
      </c>
      <c r="X228" s="60"/>
      <c r="Y228" s="60"/>
      <c r="Z228" s="60">
        <v>92</v>
      </c>
      <c r="AA228" s="60"/>
      <c r="AB228" s="27"/>
      <c r="AC228" s="27"/>
      <c r="AD228" s="27" t="s">
        <v>111</v>
      </c>
      <c r="AE228" s="27" t="s">
        <v>111</v>
      </c>
      <c r="AF228" s="27"/>
      <c r="AG228" s="27" t="s">
        <v>111</v>
      </c>
      <c r="AH228" s="27" t="s">
        <v>111</v>
      </c>
      <c r="AI228" s="27" t="s">
        <v>111</v>
      </c>
      <c r="AJ228" s="27"/>
    </row>
    <row r="229" ht="46" customHeight="1" spans="1:36">
      <c r="A229" s="20">
        <v>3</v>
      </c>
      <c r="B229" s="34"/>
      <c r="C229" s="18" t="s">
        <v>1253</v>
      </c>
      <c r="D229" s="18" t="s">
        <v>1254</v>
      </c>
      <c r="E229" s="27" t="s">
        <v>94</v>
      </c>
      <c r="F229" s="18" t="s">
        <v>1255</v>
      </c>
      <c r="G229" s="18" t="s">
        <v>1256</v>
      </c>
      <c r="H229" s="27" t="s">
        <v>1228</v>
      </c>
      <c r="I229" s="27" t="s">
        <v>1238</v>
      </c>
      <c r="J229" s="27" t="s">
        <v>1257</v>
      </c>
      <c r="K229" s="27" t="s">
        <v>176</v>
      </c>
      <c r="L229" s="27" t="s">
        <v>1153</v>
      </c>
      <c r="M229" s="27" t="s">
        <v>1258</v>
      </c>
      <c r="N229" s="27" t="s">
        <v>1163</v>
      </c>
      <c r="O229" s="27" t="s">
        <v>1241</v>
      </c>
      <c r="P229" s="27" t="s">
        <v>1242</v>
      </c>
      <c r="Q229" s="27" t="s">
        <v>215</v>
      </c>
      <c r="R229" s="27" t="s">
        <v>1250</v>
      </c>
      <c r="S229" s="27" t="s">
        <v>1250</v>
      </c>
      <c r="T229" s="32" t="s">
        <v>1251</v>
      </c>
      <c r="U229" s="62">
        <v>18991613330</v>
      </c>
      <c r="V229" s="27" t="s">
        <v>1252</v>
      </c>
      <c r="W229" s="60">
        <f t="shared" si="9"/>
        <v>371</v>
      </c>
      <c r="X229" s="60"/>
      <c r="Y229" s="60"/>
      <c r="Z229" s="60">
        <v>371</v>
      </c>
      <c r="AA229" s="60"/>
      <c r="AB229" s="27"/>
      <c r="AC229" s="27"/>
      <c r="AD229" s="27"/>
      <c r="AE229" s="27" t="s">
        <v>111</v>
      </c>
      <c r="AF229" s="27"/>
      <c r="AG229" s="27" t="s">
        <v>111</v>
      </c>
      <c r="AH229" s="27" t="s">
        <v>111</v>
      </c>
      <c r="AI229" s="27" t="s">
        <v>111</v>
      </c>
      <c r="AJ229" s="27"/>
    </row>
    <row r="230" ht="59" customHeight="1" spans="1:36">
      <c r="A230" s="20">
        <v>4</v>
      </c>
      <c r="B230" s="34"/>
      <c r="C230" s="32" t="s">
        <v>1259</v>
      </c>
      <c r="D230" s="32" t="s">
        <v>1260</v>
      </c>
      <c r="E230" s="27" t="s">
        <v>94</v>
      </c>
      <c r="F230" s="32" t="s">
        <v>323</v>
      </c>
      <c r="G230" s="26" t="s">
        <v>1261</v>
      </c>
      <c r="H230" s="27" t="s">
        <v>1228</v>
      </c>
      <c r="I230" s="27" t="s">
        <v>1238</v>
      </c>
      <c r="J230" s="27" t="s">
        <v>1262</v>
      </c>
      <c r="K230" s="27" t="s">
        <v>176</v>
      </c>
      <c r="L230" s="27" t="s">
        <v>1153</v>
      </c>
      <c r="M230" s="27" t="s">
        <v>1263</v>
      </c>
      <c r="N230" s="27" t="s">
        <v>1163</v>
      </c>
      <c r="O230" s="27" t="s">
        <v>1241</v>
      </c>
      <c r="P230" s="27" t="s">
        <v>1242</v>
      </c>
      <c r="Q230" s="27" t="s">
        <v>215</v>
      </c>
      <c r="R230" s="27" t="s">
        <v>1250</v>
      </c>
      <c r="S230" s="27" t="s">
        <v>1264</v>
      </c>
      <c r="T230" s="32" t="s">
        <v>1184</v>
      </c>
      <c r="U230" s="62" t="s">
        <v>1185</v>
      </c>
      <c r="V230" s="27" t="s">
        <v>1252</v>
      </c>
      <c r="W230" s="60">
        <f t="shared" si="9"/>
        <v>154.78</v>
      </c>
      <c r="X230" s="60"/>
      <c r="Y230" s="60"/>
      <c r="Z230" s="60">
        <v>154.78</v>
      </c>
      <c r="AA230" s="60"/>
      <c r="AB230" s="27"/>
      <c r="AC230" s="27"/>
      <c r="AD230" s="27"/>
      <c r="AE230" s="27" t="s">
        <v>111</v>
      </c>
      <c r="AF230" s="27"/>
      <c r="AG230" s="27" t="s">
        <v>111</v>
      </c>
      <c r="AH230" s="27" t="s">
        <v>111</v>
      </c>
      <c r="AI230" s="27" t="s">
        <v>111</v>
      </c>
      <c r="AJ230" s="27"/>
    </row>
    <row r="231" ht="50" customHeight="1" spans="1:36">
      <c r="A231" s="20">
        <v>5</v>
      </c>
      <c r="B231" s="34"/>
      <c r="C231" s="35" t="s">
        <v>1265</v>
      </c>
      <c r="D231" s="32" t="s">
        <v>1266</v>
      </c>
      <c r="E231" s="27" t="s">
        <v>94</v>
      </c>
      <c r="F231" s="32" t="s">
        <v>1267</v>
      </c>
      <c r="G231" s="26" t="s">
        <v>1261</v>
      </c>
      <c r="H231" s="27" t="s">
        <v>1228</v>
      </c>
      <c r="I231" s="27" t="s">
        <v>1238</v>
      </c>
      <c r="J231" s="27" t="s">
        <v>1268</v>
      </c>
      <c r="K231" s="27" t="s">
        <v>176</v>
      </c>
      <c r="L231" s="27" t="s">
        <v>1153</v>
      </c>
      <c r="M231" s="27" t="s">
        <v>1269</v>
      </c>
      <c r="N231" s="27" t="s">
        <v>1163</v>
      </c>
      <c r="O231" s="27" t="s">
        <v>1241</v>
      </c>
      <c r="P231" s="27" t="s">
        <v>1242</v>
      </c>
      <c r="Q231" s="27" t="s">
        <v>215</v>
      </c>
      <c r="R231" s="27" t="s">
        <v>1250</v>
      </c>
      <c r="S231" s="27" t="s">
        <v>1264</v>
      </c>
      <c r="T231" s="32" t="s">
        <v>1184</v>
      </c>
      <c r="U231" s="62" t="s">
        <v>1185</v>
      </c>
      <c r="V231" s="27" t="s">
        <v>1252</v>
      </c>
      <c r="W231" s="60">
        <f t="shared" si="9"/>
        <v>171.72</v>
      </c>
      <c r="X231" s="60"/>
      <c r="Y231" s="60"/>
      <c r="Z231" s="60">
        <v>171.72</v>
      </c>
      <c r="AA231" s="60"/>
      <c r="AB231" s="27"/>
      <c r="AC231" s="27"/>
      <c r="AD231" s="27"/>
      <c r="AE231" s="27" t="s">
        <v>111</v>
      </c>
      <c r="AF231" s="27"/>
      <c r="AG231" s="27" t="s">
        <v>111</v>
      </c>
      <c r="AH231" s="27" t="s">
        <v>111</v>
      </c>
      <c r="AI231" s="27" t="s">
        <v>111</v>
      </c>
      <c r="AJ231" s="27"/>
    </row>
    <row r="232" ht="65" customHeight="1" spans="1:36">
      <c r="A232" s="20">
        <v>6</v>
      </c>
      <c r="B232" s="34"/>
      <c r="C232" s="35" t="s">
        <v>1270</v>
      </c>
      <c r="D232" s="32" t="s">
        <v>1271</v>
      </c>
      <c r="E232" s="27" t="s">
        <v>94</v>
      </c>
      <c r="F232" s="32" t="s">
        <v>1272</v>
      </c>
      <c r="G232" s="26" t="s">
        <v>1261</v>
      </c>
      <c r="H232" s="27" t="s">
        <v>1228</v>
      </c>
      <c r="I232" s="27" t="s">
        <v>1238</v>
      </c>
      <c r="J232" s="27" t="s">
        <v>1273</v>
      </c>
      <c r="K232" s="27" t="s">
        <v>176</v>
      </c>
      <c r="L232" s="27" t="s">
        <v>1153</v>
      </c>
      <c r="M232" s="27" t="s">
        <v>1274</v>
      </c>
      <c r="N232" s="27" t="s">
        <v>1163</v>
      </c>
      <c r="O232" s="27" t="s">
        <v>1241</v>
      </c>
      <c r="P232" s="27" t="s">
        <v>1242</v>
      </c>
      <c r="Q232" s="27" t="s">
        <v>215</v>
      </c>
      <c r="R232" s="27" t="s">
        <v>1250</v>
      </c>
      <c r="S232" s="27" t="s">
        <v>1264</v>
      </c>
      <c r="T232" s="32" t="s">
        <v>1184</v>
      </c>
      <c r="U232" s="62" t="s">
        <v>1185</v>
      </c>
      <c r="V232" s="27" t="s">
        <v>1252</v>
      </c>
      <c r="W232" s="60">
        <f t="shared" si="9"/>
        <v>188.84</v>
      </c>
      <c r="X232" s="60"/>
      <c r="Y232" s="60"/>
      <c r="Z232" s="60">
        <v>188.84</v>
      </c>
      <c r="AA232" s="60"/>
      <c r="AB232" s="27"/>
      <c r="AC232" s="27"/>
      <c r="AD232" s="27"/>
      <c r="AE232" s="27" t="s">
        <v>111</v>
      </c>
      <c r="AF232" s="27"/>
      <c r="AG232" s="27" t="s">
        <v>111</v>
      </c>
      <c r="AH232" s="27" t="s">
        <v>111</v>
      </c>
      <c r="AI232" s="27" t="s">
        <v>111</v>
      </c>
      <c r="AJ232" s="27"/>
    </row>
    <row r="233" ht="46" customHeight="1" spans="1:36">
      <c r="A233" s="20">
        <v>7</v>
      </c>
      <c r="B233" s="34"/>
      <c r="C233" s="35" t="s">
        <v>1275</v>
      </c>
      <c r="D233" s="32" t="s">
        <v>1276</v>
      </c>
      <c r="E233" s="27" t="s">
        <v>94</v>
      </c>
      <c r="F233" s="32" t="s">
        <v>1277</v>
      </c>
      <c r="G233" s="26" t="s">
        <v>1261</v>
      </c>
      <c r="H233" s="27" t="s">
        <v>1228</v>
      </c>
      <c r="I233" s="27" t="s">
        <v>1238</v>
      </c>
      <c r="J233" s="27" t="s">
        <v>1276</v>
      </c>
      <c r="K233" s="27" t="s">
        <v>176</v>
      </c>
      <c r="L233" s="27" t="s">
        <v>1153</v>
      </c>
      <c r="M233" s="27" t="s">
        <v>1278</v>
      </c>
      <c r="N233" s="27" t="s">
        <v>1163</v>
      </c>
      <c r="O233" s="27" t="s">
        <v>1241</v>
      </c>
      <c r="P233" s="27" t="s">
        <v>1242</v>
      </c>
      <c r="Q233" s="27" t="s">
        <v>215</v>
      </c>
      <c r="R233" s="27" t="s">
        <v>1250</v>
      </c>
      <c r="S233" s="27" t="s">
        <v>1264</v>
      </c>
      <c r="T233" s="32" t="s">
        <v>1184</v>
      </c>
      <c r="U233" s="62" t="s">
        <v>1185</v>
      </c>
      <c r="V233" s="27" t="s">
        <v>1252</v>
      </c>
      <c r="W233" s="60">
        <f t="shared" si="9"/>
        <v>330.49</v>
      </c>
      <c r="X233" s="60"/>
      <c r="Y233" s="60"/>
      <c r="Z233" s="60">
        <v>330.49</v>
      </c>
      <c r="AA233" s="60"/>
      <c r="AB233" s="27"/>
      <c r="AC233" s="27"/>
      <c r="AD233" s="27"/>
      <c r="AE233" s="27" t="s">
        <v>111</v>
      </c>
      <c r="AF233" s="27"/>
      <c r="AG233" s="27" t="s">
        <v>111</v>
      </c>
      <c r="AH233" s="27" t="s">
        <v>111</v>
      </c>
      <c r="AI233" s="27" t="s">
        <v>111</v>
      </c>
      <c r="AJ233" s="27"/>
    </row>
    <row r="234" ht="46" customHeight="1" spans="1:36">
      <c r="A234" s="20">
        <v>8</v>
      </c>
      <c r="B234" s="34"/>
      <c r="C234" s="35" t="s">
        <v>1279</v>
      </c>
      <c r="D234" s="32" t="s">
        <v>1280</v>
      </c>
      <c r="E234" s="27" t="s">
        <v>94</v>
      </c>
      <c r="F234" s="32" t="s">
        <v>1281</v>
      </c>
      <c r="G234" s="26" t="s">
        <v>1261</v>
      </c>
      <c r="H234" s="27" t="s">
        <v>1228</v>
      </c>
      <c r="I234" s="27" t="s">
        <v>1238</v>
      </c>
      <c r="J234" s="27" t="s">
        <v>1280</v>
      </c>
      <c r="K234" s="27" t="s">
        <v>176</v>
      </c>
      <c r="L234" s="27" t="s">
        <v>1153</v>
      </c>
      <c r="M234" s="27" t="s">
        <v>1282</v>
      </c>
      <c r="N234" s="27" t="s">
        <v>1163</v>
      </c>
      <c r="O234" s="27" t="s">
        <v>1241</v>
      </c>
      <c r="P234" s="27" t="s">
        <v>1242</v>
      </c>
      <c r="Q234" s="27" t="s">
        <v>215</v>
      </c>
      <c r="R234" s="27" t="s">
        <v>1250</v>
      </c>
      <c r="S234" s="27" t="s">
        <v>1264</v>
      </c>
      <c r="T234" s="32" t="s">
        <v>1184</v>
      </c>
      <c r="U234" s="62" t="s">
        <v>1185</v>
      </c>
      <c r="V234" s="27" t="s">
        <v>1252</v>
      </c>
      <c r="W234" s="60">
        <f t="shared" si="9"/>
        <v>304.36</v>
      </c>
      <c r="X234" s="60"/>
      <c r="Y234" s="60"/>
      <c r="Z234" s="60">
        <v>304.36</v>
      </c>
      <c r="AA234" s="60"/>
      <c r="AB234" s="27"/>
      <c r="AC234" s="27"/>
      <c r="AD234" s="27"/>
      <c r="AE234" s="27" t="s">
        <v>111</v>
      </c>
      <c r="AF234" s="27"/>
      <c r="AG234" s="27" t="s">
        <v>111</v>
      </c>
      <c r="AH234" s="27" t="s">
        <v>111</v>
      </c>
      <c r="AI234" s="27" t="s">
        <v>111</v>
      </c>
      <c r="AJ234" s="27"/>
    </row>
    <row r="235" ht="46" customHeight="1" spans="1:36">
      <c r="A235" s="20">
        <v>9</v>
      </c>
      <c r="B235" s="34"/>
      <c r="C235" s="32" t="s">
        <v>1283</v>
      </c>
      <c r="D235" s="32" t="s">
        <v>1284</v>
      </c>
      <c r="E235" s="27" t="s">
        <v>94</v>
      </c>
      <c r="F235" s="32" t="s">
        <v>770</v>
      </c>
      <c r="G235" s="26" t="s">
        <v>1285</v>
      </c>
      <c r="H235" s="27" t="s">
        <v>1228</v>
      </c>
      <c r="I235" s="27" t="s">
        <v>1238</v>
      </c>
      <c r="J235" s="27" t="s">
        <v>1284</v>
      </c>
      <c r="K235" s="27" t="s">
        <v>176</v>
      </c>
      <c r="L235" s="27" t="s">
        <v>1153</v>
      </c>
      <c r="M235" s="27" t="s">
        <v>1286</v>
      </c>
      <c r="N235" s="27" t="s">
        <v>1163</v>
      </c>
      <c r="O235" s="27" t="s">
        <v>1241</v>
      </c>
      <c r="P235" s="27" t="s">
        <v>1242</v>
      </c>
      <c r="Q235" s="27" t="s">
        <v>215</v>
      </c>
      <c r="R235" s="27" t="s">
        <v>1250</v>
      </c>
      <c r="S235" s="27" t="s">
        <v>1264</v>
      </c>
      <c r="T235" s="32" t="s">
        <v>1184</v>
      </c>
      <c r="U235" s="62" t="s">
        <v>1185</v>
      </c>
      <c r="V235" s="27" t="s">
        <v>1252</v>
      </c>
      <c r="W235" s="60">
        <f t="shared" si="9"/>
        <v>313.43</v>
      </c>
      <c r="X235" s="60"/>
      <c r="Y235" s="60"/>
      <c r="Z235" s="60">
        <v>313.43</v>
      </c>
      <c r="AA235" s="60"/>
      <c r="AB235" s="27"/>
      <c r="AC235" s="27"/>
      <c r="AD235" s="27"/>
      <c r="AE235" s="27" t="s">
        <v>111</v>
      </c>
      <c r="AF235" s="27"/>
      <c r="AG235" s="27" t="s">
        <v>111</v>
      </c>
      <c r="AH235" s="27" t="s">
        <v>111</v>
      </c>
      <c r="AI235" s="27" t="s">
        <v>111</v>
      </c>
      <c r="AJ235" s="27"/>
    </row>
    <row r="236" ht="46" customHeight="1" spans="1:36">
      <c r="A236" s="20">
        <v>10</v>
      </c>
      <c r="B236" s="34"/>
      <c r="C236" s="32" t="s">
        <v>1287</v>
      </c>
      <c r="D236" s="32" t="s">
        <v>1288</v>
      </c>
      <c r="E236" s="27" t="s">
        <v>94</v>
      </c>
      <c r="F236" s="32" t="s">
        <v>1289</v>
      </c>
      <c r="G236" s="26" t="s">
        <v>1261</v>
      </c>
      <c r="H236" s="27" t="s">
        <v>1228</v>
      </c>
      <c r="I236" s="27" t="s">
        <v>1238</v>
      </c>
      <c r="J236" s="27" t="s">
        <v>1290</v>
      </c>
      <c r="K236" s="27" t="s">
        <v>176</v>
      </c>
      <c r="L236" s="27" t="s">
        <v>1153</v>
      </c>
      <c r="M236" s="27" t="s">
        <v>1291</v>
      </c>
      <c r="N236" s="27" t="s">
        <v>1163</v>
      </c>
      <c r="O236" s="27" t="s">
        <v>1241</v>
      </c>
      <c r="P236" s="27" t="s">
        <v>1242</v>
      </c>
      <c r="Q236" s="27" t="s">
        <v>215</v>
      </c>
      <c r="R236" s="27" t="s">
        <v>1250</v>
      </c>
      <c r="S236" s="27" t="s">
        <v>1264</v>
      </c>
      <c r="T236" s="32" t="s">
        <v>1184</v>
      </c>
      <c r="U236" s="62" t="s">
        <v>1185</v>
      </c>
      <c r="V236" s="27" t="s">
        <v>1252</v>
      </c>
      <c r="W236" s="60">
        <f t="shared" si="9"/>
        <v>294.35</v>
      </c>
      <c r="X236" s="60"/>
      <c r="Y236" s="60"/>
      <c r="Z236" s="60">
        <v>294.35</v>
      </c>
      <c r="AA236" s="60"/>
      <c r="AB236" s="27"/>
      <c r="AC236" s="27"/>
      <c r="AD236" s="27"/>
      <c r="AE236" s="27" t="s">
        <v>111</v>
      </c>
      <c r="AF236" s="27"/>
      <c r="AG236" s="27" t="s">
        <v>111</v>
      </c>
      <c r="AH236" s="27" t="s">
        <v>111</v>
      </c>
      <c r="AI236" s="27" t="s">
        <v>111</v>
      </c>
      <c r="AJ236" s="27"/>
    </row>
    <row r="237" ht="46" customHeight="1" spans="1:36">
      <c r="A237" s="20">
        <v>11</v>
      </c>
      <c r="B237" s="34"/>
      <c r="C237" s="32" t="s">
        <v>1292</v>
      </c>
      <c r="D237" s="32" t="s">
        <v>1293</v>
      </c>
      <c r="E237" s="27" t="s">
        <v>94</v>
      </c>
      <c r="F237" s="32" t="s">
        <v>1294</v>
      </c>
      <c r="G237" s="26" t="s">
        <v>1285</v>
      </c>
      <c r="H237" s="27" t="s">
        <v>1228</v>
      </c>
      <c r="I237" s="27" t="s">
        <v>1238</v>
      </c>
      <c r="J237" s="27" t="s">
        <v>1293</v>
      </c>
      <c r="K237" s="27" t="s">
        <v>176</v>
      </c>
      <c r="L237" s="27" t="s">
        <v>1153</v>
      </c>
      <c r="M237" s="27" t="s">
        <v>1295</v>
      </c>
      <c r="N237" s="27" t="s">
        <v>1163</v>
      </c>
      <c r="O237" s="27" t="s">
        <v>1241</v>
      </c>
      <c r="P237" s="27" t="s">
        <v>1242</v>
      </c>
      <c r="Q237" s="27" t="s">
        <v>215</v>
      </c>
      <c r="R237" s="27" t="s">
        <v>1250</v>
      </c>
      <c r="S237" s="27" t="s">
        <v>1264</v>
      </c>
      <c r="T237" s="32" t="s">
        <v>1184</v>
      </c>
      <c r="U237" s="62" t="s">
        <v>1185</v>
      </c>
      <c r="V237" s="27" t="s">
        <v>1252</v>
      </c>
      <c r="W237" s="60">
        <f t="shared" si="9"/>
        <v>258.57</v>
      </c>
      <c r="X237" s="60"/>
      <c r="Y237" s="60"/>
      <c r="Z237" s="60">
        <v>258.57</v>
      </c>
      <c r="AA237" s="60"/>
      <c r="AB237" s="27"/>
      <c r="AC237" s="27"/>
      <c r="AD237" s="27"/>
      <c r="AE237" s="27" t="s">
        <v>111</v>
      </c>
      <c r="AF237" s="27"/>
      <c r="AG237" s="27" t="s">
        <v>111</v>
      </c>
      <c r="AH237" s="27" t="s">
        <v>111</v>
      </c>
      <c r="AI237" s="27" t="s">
        <v>111</v>
      </c>
      <c r="AJ237" s="27"/>
    </row>
    <row r="238" ht="46" customHeight="1" spans="1:36">
      <c r="A238" s="20">
        <v>12</v>
      </c>
      <c r="B238" s="34"/>
      <c r="C238" s="32" t="s">
        <v>1296</v>
      </c>
      <c r="D238" s="32" t="s">
        <v>1297</v>
      </c>
      <c r="E238" s="27" t="s">
        <v>94</v>
      </c>
      <c r="F238" s="32" t="s">
        <v>1082</v>
      </c>
      <c r="G238" s="26" t="s">
        <v>1285</v>
      </c>
      <c r="H238" s="27" t="s">
        <v>1228</v>
      </c>
      <c r="I238" s="27" t="s">
        <v>1238</v>
      </c>
      <c r="J238" s="27" t="s">
        <v>1297</v>
      </c>
      <c r="K238" s="27" t="s">
        <v>176</v>
      </c>
      <c r="L238" s="27" t="s">
        <v>1153</v>
      </c>
      <c r="M238" s="27" t="s">
        <v>1298</v>
      </c>
      <c r="N238" s="27" t="s">
        <v>1163</v>
      </c>
      <c r="O238" s="27" t="s">
        <v>1241</v>
      </c>
      <c r="P238" s="27" t="s">
        <v>1242</v>
      </c>
      <c r="Q238" s="27" t="s">
        <v>215</v>
      </c>
      <c r="R238" s="27" t="s">
        <v>1250</v>
      </c>
      <c r="S238" s="27" t="s">
        <v>1264</v>
      </c>
      <c r="T238" s="32" t="s">
        <v>1184</v>
      </c>
      <c r="U238" s="62" t="s">
        <v>1185</v>
      </c>
      <c r="V238" s="27" t="s">
        <v>1252</v>
      </c>
      <c r="W238" s="60">
        <f t="shared" si="9"/>
        <v>356.59</v>
      </c>
      <c r="X238" s="60"/>
      <c r="Y238" s="60"/>
      <c r="Z238" s="60">
        <v>356.59</v>
      </c>
      <c r="AA238" s="60"/>
      <c r="AB238" s="27"/>
      <c r="AC238" s="27"/>
      <c r="AD238" s="27"/>
      <c r="AE238" s="27" t="s">
        <v>111</v>
      </c>
      <c r="AF238" s="27"/>
      <c r="AG238" s="27" t="s">
        <v>111</v>
      </c>
      <c r="AH238" s="27" t="s">
        <v>111</v>
      </c>
      <c r="AI238" s="27" t="s">
        <v>111</v>
      </c>
      <c r="AJ238" s="27"/>
    </row>
    <row r="239" ht="46" customHeight="1" spans="1:36">
      <c r="A239" s="20">
        <v>13</v>
      </c>
      <c r="B239" s="34"/>
      <c r="C239" s="32" t="s">
        <v>1299</v>
      </c>
      <c r="D239" s="32" t="s">
        <v>1300</v>
      </c>
      <c r="E239" s="27" t="s">
        <v>94</v>
      </c>
      <c r="F239" s="32" t="s">
        <v>1301</v>
      </c>
      <c r="G239" s="26" t="s">
        <v>1285</v>
      </c>
      <c r="H239" s="27" t="s">
        <v>1228</v>
      </c>
      <c r="I239" s="27" t="s">
        <v>1238</v>
      </c>
      <c r="J239" s="27" t="s">
        <v>1300</v>
      </c>
      <c r="K239" s="27" t="s">
        <v>176</v>
      </c>
      <c r="L239" s="27" t="s">
        <v>1153</v>
      </c>
      <c r="M239" s="27" t="s">
        <v>1302</v>
      </c>
      <c r="N239" s="27" t="s">
        <v>1163</v>
      </c>
      <c r="O239" s="27" t="s">
        <v>1241</v>
      </c>
      <c r="P239" s="27" t="s">
        <v>1242</v>
      </c>
      <c r="Q239" s="27" t="s">
        <v>215</v>
      </c>
      <c r="R239" s="27" t="s">
        <v>1250</v>
      </c>
      <c r="S239" s="27" t="s">
        <v>1264</v>
      </c>
      <c r="T239" s="32" t="s">
        <v>1184</v>
      </c>
      <c r="U239" s="62" t="s">
        <v>1185</v>
      </c>
      <c r="V239" s="27" t="s">
        <v>1252</v>
      </c>
      <c r="W239" s="60">
        <f t="shared" si="9"/>
        <v>348.97</v>
      </c>
      <c r="X239" s="60"/>
      <c r="Y239" s="60"/>
      <c r="Z239" s="60">
        <v>348.97</v>
      </c>
      <c r="AA239" s="60"/>
      <c r="AB239" s="27"/>
      <c r="AC239" s="27"/>
      <c r="AD239" s="27"/>
      <c r="AE239" s="27" t="s">
        <v>111</v>
      </c>
      <c r="AF239" s="27"/>
      <c r="AG239" s="27" t="s">
        <v>111</v>
      </c>
      <c r="AH239" s="27" t="s">
        <v>111</v>
      </c>
      <c r="AI239" s="27" t="s">
        <v>111</v>
      </c>
      <c r="AJ239" s="27"/>
    </row>
    <row r="240" ht="46" customHeight="1" spans="1:36">
      <c r="A240" s="20">
        <v>14</v>
      </c>
      <c r="B240" s="34"/>
      <c r="C240" s="32" t="s">
        <v>1303</v>
      </c>
      <c r="D240" s="32" t="s">
        <v>1304</v>
      </c>
      <c r="E240" s="27" t="s">
        <v>94</v>
      </c>
      <c r="F240" s="32" t="s">
        <v>1294</v>
      </c>
      <c r="G240" s="26" t="s">
        <v>1285</v>
      </c>
      <c r="H240" s="27" t="s">
        <v>1228</v>
      </c>
      <c r="I240" s="27" t="s">
        <v>1238</v>
      </c>
      <c r="J240" s="27" t="s">
        <v>1304</v>
      </c>
      <c r="K240" s="27" t="s">
        <v>176</v>
      </c>
      <c r="L240" s="27" t="s">
        <v>1153</v>
      </c>
      <c r="M240" s="27" t="s">
        <v>1305</v>
      </c>
      <c r="N240" s="27" t="s">
        <v>1163</v>
      </c>
      <c r="O240" s="27" t="s">
        <v>1241</v>
      </c>
      <c r="P240" s="27" t="s">
        <v>1242</v>
      </c>
      <c r="Q240" s="27" t="s">
        <v>215</v>
      </c>
      <c r="R240" s="27" t="s">
        <v>1250</v>
      </c>
      <c r="S240" s="27" t="s">
        <v>1264</v>
      </c>
      <c r="T240" s="32" t="s">
        <v>1184</v>
      </c>
      <c r="U240" s="62" t="s">
        <v>1185</v>
      </c>
      <c r="V240" s="27" t="s">
        <v>1252</v>
      </c>
      <c r="W240" s="60">
        <f t="shared" si="9"/>
        <v>493.23</v>
      </c>
      <c r="X240" s="60"/>
      <c r="Y240" s="60"/>
      <c r="Z240" s="60">
        <v>493.23</v>
      </c>
      <c r="AA240" s="60"/>
      <c r="AB240" s="27"/>
      <c r="AC240" s="27"/>
      <c r="AD240" s="27"/>
      <c r="AE240" s="27" t="s">
        <v>111</v>
      </c>
      <c r="AF240" s="27"/>
      <c r="AG240" s="27" t="s">
        <v>111</v>
      </c>
      <c r="AH240" s="27" t="s">
        <v>111</v>
      </c>
      <c r="AI240" s="27" t="s">
        <v>111</v>
      </c>
      <c r="AJ240" s="27"/>
    </row>
    <row r="241" ht="46" customHeight="1" spans="1:36">
      <c r="A241" s="20">
        <v>15</v>
      </c>
      <c r="B241" s="34"/>
      <c r="C241" s="107" t="s">
        <v>1306</v>
      </c>
      <c r="D241" s="32" t="s">
        <v>1307</v>
      </c>
      <c r="E241" s="27" t="s">
        <v>94</v>
      </c>
      <c r="F241" s="32" t="s">
        <v>323</v>
      </c>
      <c r="G241" s="26" t="s">
        <v>1285</v>
      </c>
      <c r="H241" s="27" t="s">
        <v>1228</v>
      </c>
      <c r="I241" s="27" t="s">
        <v>1238</v>
      </c>
      <c r="J241" s="27" t="s">
        <v>1307</v>
      </c>
      <c r="K241" s="27" t="s">
        <v>176</v>
      </c>
      <c r="L241" s="27" t="s">
        <v>1153</v>
      </c>
      <c r="M241" s="27" t="s">
        <v>1308</v>
      </c>
      <c r="N241" s="27" t="s">
        <v>1163</v>
      </c>
      <c r="O241" s="27" t="s">
        <v>1241</v>
      </c>
      <c r="P241" s="27" t="s">
        <v>1242</v>
      </c>
      <c r="Q241" s="27" t="s">
        <v>215</v>
      </c>
      <c r="R241" s="27" t="s">
        <v>1250</v>
      </c>
      <c r="S241" s="27" t="s">
        <v>1264</v>
      </c>
      <c r="T241" s="32" t="s">
        <v>1184</v>
      </c>
      <c r="U241" s="62" t="s">
        <v>1185</v>
      </c>
      <c r="V241" s="27" t="s">
        <v>1252</v>
      </c>
      <c r="W241" s="60">
        <f t="shared" si="9"/>
        <v>357.4</v>
      </c>
      <c r="X241" s="60"/>
      <c r="Y241" s="60"/>
      <c r="Z241" s="60">
        <v>357.4</v>
      </c>
      <c r="AA241" s="60"/>
      <c r="AB241" s="27"/>
      <c r="AC241" s="27"/>
      <c r="AD241" s="27"/>
      <c r="AE241" s="27" t="s">
        <v>111</v>
      </c>
      <c r="AF241" s="27"/>
      <c r="AG241" s="27" t="s">
        <v>111</v>
      </c>
      <c r="AH241" s="27" t="s">
        <v>111</v>
      </c>
      <c r="AI241" s="27" t="s">
        <v>111</v>
      </c>
      <c r="AJ241" s="27"/>
    </row>
    <row r="242" ht="46" customHeight="1" spans="1:36">
      <c r="A242" s="20">
        <v>16</v>
      </c>
      <c r="B242" s="34"/>
      <c r="C242" s="32" t="s">
        <v>1309</v>
      </c>
      <c r="D242" s="32" t="s">
        <v>1310</v>
      </c>
      <c r="E242" s="27" t="s">
        <v>94</v>
      </c>
      <c r="F242" s="32" t="s">
        <v>1311</v>
      </c>
      <c r="G242" s="26" t="s">
        <v>1285</v>
      </c>
      <c r="H242" s="27" t="s">
        <v>1228</v>
      </c>
      <c r="I242" s="27" t="s">
        <v>1238</v>
      </c>
      <c r="J242" s="27" t="s">
        <v>1310</v>
      </c>
      <c r="K242" s="27" t="s">
        <v>176</v>
      </c>
      <c r="L242" s="27" t="s">
        <v>1153</v>
      </c>
      <c r="M242" s="27" t="s">
        <v>1312</v>
      </c>
      <c r="N242" s="27" t="s">
        <v>1163</v>
      </c>
      <c r="O242" s="27" t="s">
        <v>1241</v>
      </c>
      <c r="P242" s="27" t="s">
        <v>1242</v>
      </c>
      <c r="Q242" s="27" t="s">
        <v>215</v>
      </c>
      <c r="R242" s="27" t="s">
        <v>1250</v>
      </c>
      <c r="S242" s="27" t="s">
        <v>1264</v>
      </c>
      <c r="T242" s="32" t="s">
        <v>1184</v>
      </c>
      <c r="U242" s="62" t="s">
        <v>1185</v>
      </c>
      <c r="V242" s="27" t="s">
        <v>1252</v>
      </c>
      <c r="W242" s="60">
        <f t="shared" si="9"/>
        <v>168.03</v>
      </c>
      <c r="X242" s="60"/>
      <c r="Y242" s="60"/>
      <c r="Z242" s="60">
        <v>168.03</v>
      </c>
      <c r="AA242" s="60"/>
      <c r="AB242" s="27"/>
      <c r="AC242" s="27"/>
      <c r="AD242" s="27"/>
      <c r="AE242" s="27" t="s">
        <v>111</v>
      </c>
      <c r="AF242" s="27"/>
      <c r="AG242" s="27" t="s">
        <v>111</v>
      </c>
      <c r="AH242" s="27" t="s">
        <v>111</v>
      </c>
      <c r="AI242" s="27" t="s">
        <v>111</v>
      </c>
      <c r="AJ242" s="27"/>
    </row>
    <row r="243" ht="21" customHeight="1" spans="1:36">
      <c r="A243" s="20"/>
      <c r="B243" s="34"/>
      <c r="C243" s="34"/>
      <c r="D243" s="27"/>
      <c r="E243" s="27"/>
      <c r="F243" s="27"/>
      <c r="G243" s="26"/>
      <c r="H243" s="27"/>
      <c r="I243" s="27"/>
      <c r="J243" s="27"/>
      <c r="K243" s="27"/>
      <c r="L243" s="27"/>
      <c r="M243" s="27"/>
      <c r="N243" s="27"/>
      <c r="O243" s="27"/>
      <c r="P243" s="27"/>
      <c r="Q243" s="27"/>
      <c r="R243" s="27"/>
      <c r="S243" s="27"/>
      <c r="T243" s="32"/>
      <c r="U243" s="62"/>
      <c r="V243" s="27"/>
      <c r="W243" s="60">
        <f t="shared" si="9"/>
        <v>0</v>
      </c>
      <c r="X243" s="60"/>
      <c r="Y243" s="60"/>
      <c r="Z243" s="60"/>
      <c r="AA243" s="60"/>
      <c r="AB243" s="27"/>
      <c r="AC243" s="27"/>
      <c r="AD243" s="27"/>
      <c r="AE243" s="27"/>
      <c r="AF243" s="27"/>
      <c r="AG243" s="27"/>
      <c r="AH243" s="27"/>
      <c r="AI243" s="27"/>
      <c r="AJ243" s="27"/>
    </row>
    <row r="244" ht="19" customHeight="1" spans="1:36">
      <c r="A244" s="20"/>
      <c r="B244" s="35"/>
      <c r="C244" s="27"/>
      <c r="D244" s="27"/>
      <c r="E244" s="27"/>
      <c r="F244" s="27"/>
      <c r="G244" s="26"/>
      <c r="H244" s="27"/>
      <c r="I244" s="27"/>
      <c r="J244" s="27"/>
      <c r="K244" s="27"/>
      <c r="L244" s="27"/>
      <c r="M244" s="27"/>
      <c r="N244" s="27"/>
      <c r="O244" s="27"/>
      <c r="P244" s="27"/>
      <c r="Q244" s="27"/>
      <c r="R244" s="27"/>
      <c r="S244" s="27"/>
      <c r="T244" s="32"/>
      <c r="U244" s="62"/>
      <c r="V244" s="27"/>
      <c r="W244" s="60">
        <f t="shared" si="9"/>
        <v>0</v>
      </c>
      <c r="X244" s="60"/>
      <c r="Y244" s="60"/>
      <c r="Z244" s="60"/>
      <c r="AA244" s="60"/>
      <c r="AB244" s="27"/>
      <c r="AC244" s="27"/>
      <c r="AD244" s="27"/>
      <c r="AE244" s="27"/>
      <c r="AF244" s="27"/>
      <c r="AG244" s="27"/>
      <c r="AH244" s="27"/>
      <c r="AI244" s="27"/>
      <c r="AJ244" s="27"/>
    </row>
    <row r="245" ht="31" customHeight="1" spans="1:36">
      <c r="A245" s="20"/>
      <c r="B245" s="28" t="s">
        <v>27</v>
      </c>
      <c r="C245" s="29"/>
      <c r="D245" s="26" t="s">
        <v>1313</v>
      </c>
      <c r="E245" s="27"/>
      <c r="F245" s="27"/>
      <c r="G245" s="26"/>
      <c r="H245" s="27"/>
      <c r="I245" s="27"/>
      <c r="J245" s="27"/>
      <c r="K245" s="27"/>
      <c r="L245" s="27"/>
      <c r="M245" s="27"/>
      <c r="N245" s="27"/>
      <c r="O245" s="27"/>
      <c r="P245" s="27"/>
      <c r="Q245" s="27"/>
      <c r="R245" s="27"/>
      <c r="S245" s="27"/>
      <c r="T245" s="27"/>
      <c r="U245" s="61"/>
      <c r="V245" s="27"/>
      <c r="W245" s="60">
        <f>W246+W250+W253+W256</f>
        <v>1285</v>
      </c>
      <c r="X245" s="60">
        <f>X246+X250+X253+X256</f>
        <v>565</v>
      </c>
      <c r="Y245" s="60">
        <f>Y246+Y250+Y253+Y256</f>
        <v>720</v>
      </c>
      <c r="Z245" s="60">
        <f>Z246+Z250+Z253+Z256</f>
        <v>0</v>
      </c>
      <c r="AA245" s="60">
        <f>AA246+AA250+AA253+AA256</f>
        <v>0</v>
      </c>
      <c r="AB245" s="27"/>
      <c r="AC245" s="27"/>
      <c r="AD245" s="27"/>
      <c r="AE245" s="27"/>
      <c r="AF245" s="27"/>
      <c r="AG245" s="27"/>
      <c r="AH245" s="27"/>
      <c r="AI245" s="27"/>
      <c r="AJ245" s="27"/>
    </row>
    <row r="246" ht="36" customHeight="1" spans="1:36">
      <c r="A246" s="20"/>
      <c r="B246" s="30" t="s">
        <v>1314</v>
      </c>
      <c r="C246" s="31"/>
      <c r="D246" s="26" t="s">
        <v>756</v>
      </c>
      <c r="E246" s="27"/>
      <c r="F246" s="27"/>
      <c r="G246" s="27"/>
      <c r="H246" s="27"/>
      <c r="I246" s="27"/>
      <c r="J246" s="27"/>
      <c r="K246" s="27"/>
      <c r="L246" s="27"/>
      <c r="M246" s="27"/>
      <c r="N246" s="27"/>
      <c r="O246" s="27"/>
      <c r="P246" s="27"/>
      <c r="Q246" s="27"/>
      <c r="R246" s="27"/>
      <c r="S246" s="27"/>
      <c r="T246" s="27"/>
      <c r="U246" s="61"/>
      <c r="V246" s="27"/>
      <c r="W246" s="60">
        <f>SUM(W247:W249)</f>
        <v>95</v>
      </c>
      <c r="X246" s="60">
        <f>SUM(X247:X249)</f>
        <v>95</v>
      </c>
      <c r="Y246" s="60">
        <f>SUM(Y247:Y249)</f>
        <v>0</v>
      </c>
      <c r="Z246" s="60">
        <f>SUM(Z247:Z249)</f>
        <v>0</v>
      </c>
      <c r="AA246" s="60">
        <f>SUM(AA247:AA249)</f>
        <v>0</v>
      </c>
      <c r="AB246" s="27"/>
      <c r="AC246" s="27"/>
      <c r="AD246" s="27"/>
      <c r="AE246" s="27"/>
      <c r="AF246" s="27"/>
      <c r="AG246" s="27"/>
      <c r="AH246" s="27"/>
      <c r="AI246" s="27"/>
      <c r="AJ246" s="27"/>
    </row>
    <row r="247" ht="63" customHeight="1" spans="1:36">
      <c r="A247" s="23">
        <v>1</v>
      </c>
      <c r="B247" s="35"/>
      <c r="C247" s="52" t="s">
        <v>1315</v>
      </c>
      <c r="D247" s="27" t="s">
        <v>1316</v>
      </c>
      <c r="E247" s="27" t="s">
        <v>94</v>
      </c>
      <c r="F247" s="27" t="s">
        <v>1272</v>
      </c>
      <c r="G247" s="27" t="s">
        <v>1317</v>
      </c>
      <c r="H247" s="27" t="s">
        <v>1318</v>
      </c>
      <c r="I247" s="27" t="s">
        <v>1238</v>
      </c>
      <c r="J247" s="27" t="s">
        <v>134</v>
      </c>
      <c r="K247" s="27" t="s">
        <v>100</v>
      </c>
      <c r="L247" s="27" t="s">
        <v>135</v>
      </c>
      <c r="M247" s="27" t="s">
        <v>1319</v>
      </c>
      <c r="N247" s="27" t="s">
        <v>1163</v>
      </c>
      <c r="O247" s="27" t="s">
        <v>1320</v>
      </c>
      <c r="P247" s="27" t="s">
        <v>1321</v>
      </c>
      <c r="Q247" s="27" t="s">
        <v>215</v>
      </c>
      <c r="R247" s="27" t="s">
        <v>107</v>
      </c>
      <c r="S247" s="27" t="s">
        <v>141</v>
      </c>
      <c r="T247" s="27" t="s">
        <v>142</v>
      </c>
      <c r="U247" s="61">
        <v>15109161908</v>
      </c>
      <c r="V247" s="27" t="s">
        <v>1155</v>
      </c>
      <c r="W247" s="60">
        <v>25</v>
      </c>
      <c r="X247" s="60">
        <v>25</v>
      </c>
      <c r="Y247" s="60"/>
      <c r="Z247" s="60"/>
      <c r="AA247" s="60"/>
      <c r="AB247" s="27">
        <v>1155</v>
      </c>
      <c r="AC247" s="27">
        <v>259</v>
      </c>
      <c r="AD247" s="26" t="s">
        <v>111</v>
      </c>
      <c r="AE247" s="27" t="s">
        <v>111</v>
      </c>
      <c r="AF247" s="27" t="s">
        <v>112</v>
      </c>
      <c r="AG247" s="27" t="s">
        <v>111</v>
      </c>
      <c r="AH247" s="27"/>
      <c r="AI247" s="27" t="s">
        <v>111</v>
      </c>
      <c r="AJ247" s="27"/>
    </row>
    <row r="248" ht="60" customHeight="1" spans="1:36">
      <c r="A248" s="23">
        <v>2</v>
      </c>
      <c r="B248" s="35"/>
      <c r="C248" s="52" t="s">
        <v>1322</v>
      </c>
      <c r="D248" s="27" t="s">
        <v>1323</v>
      </c>
      <c r="E248" s="27" t="s">
        <v>94</v>
      </c>
      <c r="F248" s="27" t="s">
        <v>1324</v>
      </c>
      <c r="G248" s="27" t="s">
        <v>1325</v>
      </c>
      <c r="H248" s="27" t="s">
        <v>1318</v>
      </c>
      <c r="I248" s="27" t="s">
        <v>1238</v>
      </c>
      <c r="J248" s="27" t="s">
        <v>1326</v>
      </c>
      <c r="K248" s="27" t="s">
        <v>427</v>
      </c>
      <c r="L248" s="27" t="s">
        <v>151</v>
      </c>
      <c r="M248" s="27" t="s">
        <v>1327</v>
      </c>
      <c r="N248" s="27" t="s">
        <v>1328</v>
      </c>
      <c r="O248" s="27" t="s">
        <v>1329</v>
      </c>
      <c r="P248" s="27" t="s">
        <v>1330</v>
      </c>
      <c r="Q248" s="27" t="s">
        <v>215</v>
      </c>
      <c r="R248" s="27" t="s">
        <v>107</v>
      </c>
      <c r="S248" s="27" t="s">
        <v>371</v>
      </c>
      <c r="T248" s="27" t="s">
        <v>372</v>
      </c>
      <c r="U248" s="61">
        <v>13891657954</v>
      </c>
      <c r="V248" s="27" t="s">
        <v>1155</v>
      </c>
      <c r="W248" s="60">
        <v>20</v>
      </c>
      <c r="X248" s="60">
        <v>20</v>
      </c>
      <c r="Y248" s="60"/>
      <c r="Z248" s="60"/>
      <c r="AA248" s="60"/>
      <c r="AB248" s="27">
        <v>652</v>
      </c>
      <c r="AC248" s="27">
        <v>198</v>
      </c>
      <c r="AD248" s="26" t="s">
        <v>111</v>
      </c>
      <c r="AE248" s="27" t="s">
        <v>111</v>
      </c>
      <c r="AF248" s="27" t="s">
        <v>112</v>
      </c>
      <c r="AG248" s="27" t="s">
        <v>111</v>
      </c>
      <c r="AH248" s="27"/>
      <c r="AI248" s="27" t="s">
        <v>111</v>
      </c>
      <c r="AJ248" s="27"/>
    </row>
    <row r="249" ht="52" customHeight="1" spans="1:36">
      <c r="A249" s="23">
        <v>3</v>
      </c>
      <c r="B249" s="35"/>
      <c r="C249" s="32" t="s">
        <v>1331</v>
      </c>
      <c r="D249" s="34" t="s">
        <v>1332</v>
      </c>
      <c r="E249" s="35" t="s">
        <v>94</v>
      </c>
      <c r="F249" s="35" t="s">
        <v>437</v>
      </c>
      <c r="G249" s="35" t="s">
        <v>1333</v>
      </c>
      <c r="H249" s="27" t="s">
        <v>1318</v>
      </c>
      <c r="I249" s="27" t="s">
        <v>1238</v>
      </c>
      <c r="J249" s="32" t="s">
        <v>1334</v>
      </c>
      <c r="K249" s="32" t="s">
        <v>676</v>
      </c>
      <c r="L249" s="27" t="s">
        <v>151</v>
      </c>
      <c r="M249" s="27" t="s">
        <v>1335</v>
      </c>
      <c r="N249" s="32" t="s">
        <v>1336</v>
      </c>
      <c r="O249" s="32" t="s">
        <v>1337</v>
      </c>
      <c r="P249" s="32" t="s">
        <v>1338</v>
      </c>
      <c r="Q249" s="54" t="s">
        <v>215</v>
      </c>
      <c r="R249" s="32" t="s">
        <v>107</v>
      </c>
      <c r="S249" s="32" t="s">
        <v>185</v>
      </c>
      <c r="T249" s="32" t="s">
        <v>193</v>
      </c>
      <c r="U249" s="62">
        <v>13891660279</v>
      </c>
      <c r="V249" s="27" t="s">
        <v>1155</v>
      </c>
      <c r="W249" s="96">
        <v>50</v>
      </c>
      <c r="X249" s="96">
        <v>50</v>
      </c>
      <c r="Y249" s="32"/>
      <c r="Z249" s="32"/>
      <c r="AA249" s="32"/>
      <c r="AB249" s="18">
        <v>923</v>
      </c>
      <c r="AC249" s="18">
        <v>152</v>
      </c>
      <c r="AD249" s="32" t="s">
        <v>111</v>
      </c>
      <c r="AE249" s="32" t="s">
        <v>111</v>
      </c>
      <c r="AF249" s="32" t="s">
        <v>112</v>
      </c>
      <c r="AG249" s="32" t="s">
        <v>111</v>
      </c>
      <c r="AH249" s="32"/>
      <c r="AI249" s="32" t="s">
        <v>111</v>
      </c>
      <c r="AJ249" s="32"/>
    </row>
    <row r="250" ht="22" customHeight="1" spans="1:36">
      <c r="A250" s="20"/>
      <c r="B250" s="30" t="s">
        <v>1339</v>
      </c>
      <c r="C250" s="31"/>
      <c r="D250" s="26" t="s">
        <v>800</v>
      </c>
      <c r="E250" s="27"/>
      <c r="F250" s="27"/>
      <c r="G250" s="27"/>
      <c r="H250" s="27"/>
      <c r="I250" s="27"/>
      <c r="J250" s="27"/>
      <c r="K250" s="27"/>
      <c r="L250" s="27"/>
      <c r="M250" s="27"/>
      <c r="N250" s="27"/>
      <c r="O250" s="27"/>
      <c r="P250" s="27"/>
      <c r="Q250" s="27"/>
      <c r="R250" s="27"/>
      <c r="S250" s="27"/>
      <c r="T250" s="27"/>
      <c r="U250" s="61"/>
      <c r="V250" s="27"/>
      <c r="W250" s="60">
        <f>SUM(W251:W252)</f>
        <v>70</v>
      </c>
      <c r="X250" s="60">
        <f>SUM(X251:X252)</f>
        <v>70</v>
      </c>
      <c r="Y250" s="60">
        <f>SUM(Y251:Y252)</f>
        <v>0</v>
      </c>
      <c r="Z250" s="60">
        <f>SUM(Z251:Z252)</f>
        <v>0</v>
      </c>
      <c r="AA250" s="60">
        <f>SUM(AA251:AA252)</f>
        <v>0</v>
      </c>
      <c r="AB250" s="27"/>
      <c r="AC250" s="27"/>
      <c r="AD250" s="27"/>
      <c r="AE250" s="27"/>
      <c r="AF250" s="27"/>
      <c r="AG250" s="27"/>
      <c r="AH250" s="27"/>
      <c r="AI250" s="27"/>
      <c r="AJ250" s="27"/>
    </row>
    <row r="251" ht="83" customHeight="1" spans="1:36">
      <c r="A251" s="23">
        <v>1</v>
      </c>
      <c r="B251" s="35"/>
      <c r="C251" s="27" t="s">
        <v>1340</v>
      </c>
      <c r="D251" s="27" t="s">
        <v>1341</v>
      </c>
      <c r="E251" s="27" t="s">
        <v>94</v>
      </c>
      <c r="F251" s="27" t="s">
        <v>729</v>
      </c>
      <c r="G251" s="40" t="s">
        <v>1342</v>
      </c>
      <c r="H251" s="27" t="s">
        <v>509</v>
      </c>
      <c r="I251" s="27" t="s">
        <v>1238</v>
      </c>
      <c r="J251" s="27" t="s">
        <v>1343</v>
      </c>
      <c r="K251" s="27" t="s">
        <v>676</v>
      </c>
      <c r="L251" s="27" t="s">
        <v>1153</v>
      </c>
      <c r="M251" s="27" t="s">
        <v>327</v>
      </c>
      <c r="N251" s="27" t="s">
        <v>1344</v>
      </c>
      <c r="O251" s="27" t="s">
        <v>1337</v>
      </c>
      <c r="P251" s="27" t="s">
        <v>1345</v>
      </c>
      <c r="Q251" s="27" t="s">
        <v>215</v>
      </c>
      <c r="R251" s="27" t="s">
        <v>107</v>
      </c>
      <c r="S251" s="27" t="s">
        <v>185</v>
      </c>
      <c r="T251" s="27" t="s">
        <v>193</v>
      </c>
      <c r="U251" s="61">
        <v>13891660279</v>
      </c>
      <c r="V251" s="27" t="s">
        <v>1155</v>
      </c>
      <c r="W251" s="60">
        <v>40</v>
      </c>
      <c r="X251" s="60">
        <v>40</v>
      </c>
      <c r="Y251" s="60"/>
      <c r="Z251" s="60"/>
      <c r="AA251" s="60"/>
      <c r="AB251" s="27">
        <v>51</v>
      </c>
      <c r="AC251" s="27">
        <v>33</v>
      </c>
      <c r="AD251" s="26" t="s">
        <v>111</v>
      </c>
      <c r="AE251" s="27" t="s">
        <v>111</v>
      </c>
      <c r="AF251" s="27" t="s">
        <v>112</v>
      </c>
      <c r="AG251" s="27" t="s">
        <v>111</v>
      </c>
      <c r="AH251" s="27"/>
      <c r="AI251" s="27" t="s">
        <v>111</v>
      </c>
      <c r="AJ251" s="27"/>
    </row>
    <row r="252" ht="49" customHeight="1" spans="1:36">
      <c r="A252" s="20">
        <v>2</v>
      </c>
      <c r="B252" s="35"/>
      <c r="C252" s="36" t="s">
        <v>1346</v>
      </c>
      <c r="D252" s="26" t="s">
        <v>1347</v>
      </c>
      <c r="E252" s="23" t="s">
        <v>580</v>
      </c>
      <c r="F252" s="26" t="s">
        <v>1348</v>
      </c>
      <c r="G252" s="108" t="s">
        <v>1349</v>
      </c>
      <c r="H252" s="32" t="s">
        <v>148</v>
      </c>
      <c r="I252" s="27" t="s">
        <v>1238</v>
      </c>
      <c r="J252" s="26" t="s">
        <v>1350</v>
      </c>
      <c r="K252" s="109" t="s">
        <v>176</v>
      </c>
      <c r="L252" s="27" t="s">
        <v>1153</v>
      </c>
      <c r="M252" s="27" t="s">
        <v>1230</v>
      </c>
      <c r="N252" s="26" t="s">
        <v>1351</v>
      </c>
      <c r="O252" s="26" t="s">
        <v>1352</v>
      </c>
      <c r="P252" s="32" t="s">
        <v>765</v>
      </c>
      <c r="Q252" s="27" t="s">
        <v>215</v>
      </c>
      <c r="R252" s="26" t="s">
        <v>107</v>
      </c>
      <c r="S252" s="26" t="s">
        <v>835</v>
      </c>
      <c r="T252" s="38" t="s">
        <v>168</v>
      </c>
      <c r="U252" s="62">
        <v>18809165815</v>
      </c>
      <c r="V252" s="26" t="s">
        <v>1224</v>
      </c>
      <c r="W252" s="115">
        <v>30</v>
      </c>
      <c r="X252" s="115">
        <v>30</v>
      </c>
      <c r="Y252" s="115"/>
      <c r="Z252" s="115">
        <v>0</v>
      </c>
      <c r="AA252" s="115">
        <v>0</v>
      </c>
      <c r="AB252" s="23">
        <v>300</v>
      </c>
      <c r="AC252" s="27"/>
      <c r="AD252" s="27"/>
      <c r="AE252" s="27"/>
      <c r="AF252" s="27"/>
      <c r="AG252" s="27"/>
      <c r="AH252" s="27"/>
      <c r="AI252" s="27"/>
      <c r="AJ252" s="27"/>
    </row>
    <row r="253" ht="21" customHeight="1" spans="1:36">
      <c r="A253" s="20"/>
      <c r="B253" s="30" t="s">
        <v>1353</v>
      </c>
      <c r="C253" s="31"/>
      <c r="D253" s="26" t="s">
        <v>856</v>
      </c>
      <c r="E253" s="27"/>
      <c r="F253" s="27"/>
      <c r="G253" s="27"/>
      <c r="H253" s="27"/>
      <c r="I253" s="27"/>
      <c r="J253" s="27"/>
      <c r="K253" s="27"/>
      <c r="L253" s="27"/>
      <c r="M253" s="27"/>
      <c r="N253" s="27"/>
      <c r="O253" s="27"/>
      <c r="P253" s="27"/>
      <c r="Q253" s="27"/>
      <c r="R253" s="27"/>
      <c r="S253" s="27"/>
      <c r="T253" s="27"/>
      <c r="U253" s="61"/>
      <c r="V253" s="27"/>
      <c r="W253" s="60">
        <f>SUM(W254:W255)</f>
        <v>40</v>
      </c>
      <c r="X253" s="60">
        <f>SUM(X254:X255)</f>
        <v>40</v>
      </c>
      <c r="Y253" s="60">
        <f>SUM(Y254:Y255)</f>
        <v>0</v>
      </c>
      <c r="Z253" s="60">
        <f>SUM(Z254:Z255)</f>
        <v>0</v>
      </c>
      <c r="AA253" s="60">
        <f>SUM(AA254:AA255)</f>
        <v>0</v>
      </c>
      <c r="AB253" s="27"/>
      <c r="AC253" s="27"/>
      <c r="AD253" s="27"/>
      <c r="AE253" s="27"/>
      <c r="AF253" s="27"/>
      <c r="AG253" s="27"/>
      <c r="AH253" s="27"/>
      <c r="AI253" s="27"/>
      <c r="AJ253" s="27"/>
    </row>
    <row r="254" ht="103" customHeight="1" spans="1:36">
      <c r="A254" s="20">
        <v>1</v>
      </c>
      <c r="B254" s="30"/>
      <c r="C254" s="34" t="s">
        <v>1354</v>
      </c>
      <c r="D254" s="34" t="s">
        <v>1355</v>
      </c>
      <c r="E254" s="27" t="s">
        <v>94</v>
      </c>
      <c r="F254" s="27" t="s">
        <v>1356</v>
      </c>
      <c r="G254" s="27" t="s">
        <v>1357</v>
      </c>
      <c r="H254" s="27" t="s">
        <v>509</v>
      </c>
      <c r="I254" s="27" t="s">
        <v>1238</v>
      </c>
      <c r="J254" s="27" t="s">
        <v>1358</v>
      </c>
      <c r="K254" s="27" t="s">
        <v>676</v>
      </c>
      <c r="L254" s="27" t="s">
        <v>177</v>
      </c>
      <c r="M254" s="27" t="s">
        <v>327</v>
      </c>
      <c r="N254" s="27" t="s">
        <v>1336</v>
      </c>
      <c r="O254" s="27" t="s">
        <v>1337</v>
      </c>
      <c r="P254" s="27" t="s">
        <v>1345</v>
      </c>
      <c r="Q254" s="27" t="s">
        <v>215</v>
      </c>
      <c r="R254" s="27" t="s">
        <v>107</v>
      </c>
      <c r="S254" s="27" t="s">
        <v>185</v>
      </c>
      <c r="T254" s="27" t="s">
        <v>193</v>
      </c>
      <c r="U254" s="61">
        <v>13891660279</v>
      </c>
      <c r="V254" s="27" t="s">
        <v>1155</v>
      </c>
      <c r="W254" s="60">
        <v>40</v>
      </c>
      <c r="X254" s="60">
        <v>40</v>
      </c>
      <c r="Y254" s="60"/>
      <c r="Z254" s="60"/>
      <c r="AA254" s="60"/>
      <c r="AB254" s="27">
        <v>3267</v>
      </c>
      <c r="AC254" s="27">
        <v>663</v>
      </c>
      <c r="AD254" s="26" t="s">
        <v>111</v>
      </c>
      <c r="AE254" s="27" t="s">
        <v>111</v>
      </c>
      <c r="AF254" s="27" t="s">
        <v>112</v>
      </c>
      <c r="AG254" s="27" t="s">
        <v>111</v>
      </c>
      <c r="AH254" s="27"/>
      <c r="AI254" s="27"/>
      <c r="AJ254" s="27"/>
    </row>
    <row r="255" ht="24" customHeight="1" spans="1:36">
      <c r="A255" s="20"/>
      <c r="B255" s="35"/>
      <c r="C255" s="27"/>
      <c r="D255" s="27"/>
      <c r="E255" s="27"/>
      <c r="F255" s="27"/>
      <c r="G255" s="27"/>
      <c r="H255" s="27"/>
      <c r="I255" s="27"/>
      <c r="J255" s="27"/>
      <c r="K255" s="27"/>
      <c r="L255" s="27"/>
      <c r="M255" s="27"/>
      <c r="N255" s="27"/>
      <c r="O255" s="27"/>
      <c r="P255" s="27"/>
      <c r="Q255" s="27"/>
      <c r="R255" s="27"/>
      <c r="S255" s="27"/>
      <c r="T255" s="27"/>
      <c r="U255" s="61"/>
      <c r="V255" s="27"/>
      <c r="W255" s="60"/>
      <c r="X255" s="60"/>
      <c r="Y255" s="60"/>
      <c r="Z255" s="60"/>
      <c r="AA255" s="60"/>
      <c r="AB255" s="27"/>
      <c r="AC255" s="27"/>
      <c r="AD255" s="27"/>
      <c r="AE255" s="27"/>
      <c r="AF255" s="27"/>
      <c r="AG255" s="27"/>
      <c r="AH255" s="27"/>
      <c r="AI255" s="27"/>
      <c r="AJ255" s="27"/>
    </row>
    <row r="256" ht="34" customHeight="1" spans="1:36">
      <c r="A256" s="20"/>
      <c r="B256" s="30" t="s">
        <v>1359</v>
      </c>
      <c r="C256" s="31"/>
      <c r="D256" s="26" t="s">
        <v>1360</v>
      </c>
      <c r="E256" s="27"/>
      <c r="F256" s="27"/>
      <c r="G256" s="27"/>
      <c r="H256" s="27"/>
      <c r="I256" s="27"/>
      <c r="J256" s="27"/>
      <c r="K256" s="27"/>
      <c r="L256" s="27"/>
      <c r="M256" s="27"/>
      <c r="N256" s="27"/>
      <c r="O256" s="27"/>
      <c r="P256" s="27"/>
      <c r="Q256" s="27"/>
      <c r="R256" s="27"/>
      <c r="S256" s="27"/>
      <c r="T256" s="27"/>
      <c r="U256" s="61"/>
      <c r="V256" s="27"/>
      <c r="W256" s="60">
        <f>SUM(W257:W267)</f>
        <v>1080</v>
      </c>
      <c r="X256" s="60">
        <f>SUM(X257:X267)</f>
        <v>360</v>
      </c>
      <c r="Y256" s="60">
        <f>SUM(Y257:Y267)</f>
        <v>720</v>
      </c>
      <c r="Z256" s="60">
        <f>SUM(Z257:Z267)</f>
        <v>0</v>
      </c>
      <c r="AA256" s="60">
        <f>SUM(AA257:AA267)</f>
        <v>0</v>
      </c>
      <c r="AB256" s="27"/>
      <c r="AC256" s="27"/>
      <c r="AD256" s="27"/>
      <c r="AE256" s="27"/>
      <c r="AF256" s="27"/>
      <c r="AG256" s="27"/>
      <c r="AH256" s="27"/>
      <c r="AI256" s="27"/>
      <c r="AJ256" s="27"/>
    </row>
    <row r="257" ht="81" customHeight="1" spans="1:36">
      <c r="A257" s="23">
        <v>1</v>
      </c>
      <c r="B257" s="35"/>
      <c r="C257" s="36" t="s">
        <v>1361</v>
      </c>
      <c r="D257" s="40" t="s">
        <v>1362</v>
      </c>
      <c r="E257" s="26" t="s">
        <v>94</v>
      </c>
      <c r="F257" s="26" t="s">
        <v>1363</v>
      </c>
      <c r="G257" s="118" t="s">
        <v>1364</v>
      </c>
      <c r="H257" s="32" t="s">
        <v>1365</v>
      </c>
      <c r="I257" s="27" t="s">
        <v>1238</v>
      </c>
      <c r="J257" s="26" t="s">
        <v>1366</v>
      </c>
      <c r="K257" s="56" t="s">
        <v>176</v>
      </c>
      <c r="L257" s="32" t="s">
        <v>1367</v>
      </c>
      <c r="M257" s="27" t="s">
        <v>1368</v>
      </c>
      <c r="N257" s="26" t="s">
        <v>1369</v>
      </c>
      <c r="O257" s="121" t="s">
        <v>1370</v>
      </c>
      <c r="P257" s="32" t="s">
        <v>1371</v>
      </c>
      <c r="Q257" s="27" t="s">
        <v>215</v>
      </c>
      <c r="R257" s="26" t="s">
        <v>107</v>
      </c>
      <c r="S257" s="26" t="s">
        <v>835</v>
      </c>
      <c r="T257" s="38" t="s">
        <v>168</v>
      </c>
      <c r="U257" s="62" t="s">
        <v>1372</v>
      </c>
      <c r="V257" s="26" t="s">
        <v>1224</v>
      </c>
      <c r="W257" s="115">
        <v>185</v>
      </c>
      <c r="X257" s="115">
        <v>0</v>
      </c>
      <c r="Y257" s="115">
        <v>185</v>
      </c>
      <c r="Z257" s="115">
        <v>0</v>
      </c>
      <c r="AA257" s="115">
        <v>0</v>
      </c>
      <c r="AB257" s="23">
        <v>775</v>
      </c>
      <c r="AC257" s="23">
        <v>114</v>
      </c>
      <c r="AD257" s="26" t="s">
        <v>111</v>
      </c>
      <c r="AE257" s="23" t="s">
        <v>111</v>
      </c>
      <c r="AF257" s="23" t="s">
        <v>112</v>
      </c>
      <c r="AG257" s="23" t="s">
        <v>111</v>
      </c>
      <c r="AH257" s="27"/>
      <c r="AI257" s="27" t="s">
        <v>111</v>
      </c>
      <c r="AJ257" s="27"/>
    </row>
    <row r="258" ht="54" customHeight="1" spans="1:36">
      <c r="A258" s="23">
        <v>2</v>
      </c>
      <c r="B258" s="35"/>
      <c r="C258" s="36" t="s">
        <v>1373</v>
      </c>
      <c r="D258" s="34" t="s">
        <v>1374</v>
      </c>
      <c r="E258" s="23" t="s">
        <v>220</v>
      </c>
      <c r="F258" s="26" t="s">
        <v>272</v>
      </c>
      <c r="G258" s="119" t="s">
        <v>1375</v>
      </c>
      <c r="H258" s="32" t="s">
        <v>1365</v>
      </c>
      <c r="I258" s="27" t="s">
        <v>1238</v>
      </c>
      <c r="J258" s="26" t="s">
        <v>1376</v>
      </c>
      <c r="K258" s="56" t="s">
        <v>176</v>
      </c>
      <c r="L258" s="26" t="s">
        <v>338</v>
      </c>
      <c r="M258" s="27" t="s">
        <v>941</v>
      </c>
      <c r="N258" s="26" t="s">
        <v>1369</v>
      </c>
      <c r="O258" s="121" t="s">
        <v>1377</v>
      </c>
      <c r="P258" s="32" t="s">
        <v>1371</v>
      </c>
      <c r="Q258" s="27" t="s">
        <v>215</v>
      </c>
      <c r="R258" s="26" t="s">
        <v>107</v>
      </c>
      <c r="S258" s="26" t="s">
        <v>835</v>
      </c>
      <c r="T258" s="38" t="s">
        <v>168</v>
      </c>
      <c r="U258" s="62">
        <v>18809165815</v>
      </c>
      <c r="V258" s="26" t="s">
        <v>1224</v>
      </c>
      <c r="W258" s="115">
        <v>80</v>
      </c>
      <c r="X258" s="115">
        <v>80</v>
      </c>
      <c r="Y258" s="115"/>
      <c r="Z258" s="115">
        <v>0</v>
      </c>
      <c r="AA258" s="115">
        <v>0</v>
      </c>
      <c r="AB258" s="23">
        <v>210</v>
      </c>
      <c r="AC258" s="23">
        <v>40</v>
      </c>
      <c r="AD258" s="26" t="s">
        <v>111</v>
      </c>
      <c r="AE258" s="23" t="s">
        <v>111</v>
      </c>
      <c r="AF258" s="23" t="s">
        <v>112</v>
      </c>
      <c r="AG258" s="23" t="s">
        <v>111</v>
      </c>
      <c r="AH258" s="27"/>
      <c r="AI258" s="27" t="s">
        <v>111</v>
      </c>
      <c r="AJ258" s="27"/>
    </row>
    <row r="259" ht="67" customHeight="1" spans="1:36">
      <c r="A259" s="23">
        <v>3</v>
      </c>
      <c r="B259" s="35"/>
      <c r="C259" s="36" t="s">
        <v>1378</v>
      </c>
      <c r="D259" s="40" t="s">
        <v>1379</v>
      </c>
      <c r="E259" s="23" t="s">
        <v>580</v>
      </c>
      <c r="F259" s="26" t="s">
        <v>1380</v>
      </c>
      <c r="G259" s="118" t="s">
        <v>1381</v>
      </c>
      <c r="H259" s="32" t="s">
        <v>1365</v>
      </c>
      <c r="I259" s="27" t="s">
        <v>1238</v>
      </c>
      <c r="J259" s="26" t="s">
        <v>1382</v>
      </c>
      <c r="K259" s="56" t="s">
        <v>176</v>
      </c>
      <c r="L259" s="26" t="s">
        <v>338</v>
      </c>
      <c r="M259" s="26" t="s">
        <v>1383</v>
      </c>
      <c r="N259" s="26" t="s">
        <v>1369</v>
      </c>
      <c r="O259" s="121" t="s">
        <v>1384</v>
      </c>
      <c r="P259" s="32" t="s">
        <v>1371</v>
      </c>
      <c r="Q259" s="27" t="s">
        <v>215</v>
      </c>
      <c r="R259" s="26" t="s">
        <v>107</v>
      </c>
      <c r="S259" s="26" t="s">
        <v>835</v>
      </c>
      <c r="T259" s="38" t="s">
        <v>168</v>
      </c>
      <c r="U259" s="62">
        <v>18809165815</v>
      </c>
      <c r="V259" s="26" t="s">
        <v>1224</v>
      </c>
      <c r="W259" s="115">
        <v>65</v>
      </c>
      <c r="X259" s="115"/>
      <c r="Y259" s="115">
        <v>65</v>
      </c>
      <c r="Z259" s="115">
        <v>0</v>
      </c>
      <c r="AA259" s="115">
        <v>0</v>
      </c>
      <c r="AB259" s="23">
        <v>196</v>
      </c>
      <c r="AC259" s="23">
        <v>45</v>
      </c>
      <c r="AD259" s="26" t="s">
        <v>111</v>
      </c>
      <c r="AE259" s="23" t="s">
        <v>111</v>
      </c>
      <c r="AF259" s="23" t="s">
        <v>112</v>
      </c>
      <c r="AG259" s="23" t="s">
        <v>111</v>
      </c>
      <c r="AH259" s="27"/>
      <c r="AI259" s="27" t="s">
        <v>111</v>
      </c>
      <c r="AJ259" s="27"/>
    </row>
    <row r="260" ht="61" customHeight="1" spans="1:36">
      <c r="A260" s="23">
        <v>4</v>
      </c>
      <c r="B260" s="35"/>
      <c r="C260" s="41" t="s">
        <v>1385</v>
      </c>
      <c r="D260" s="40" t="s">
        <v>1386</v>
      </c>
      <c r="E260" s="23" t="s">
        <v>94</v>
      </c>
      <c r="F260" s="26" t="s">
        <v>252</v>
      </c>
      <c r="G260" s="119" t="s">
        <v>1387</v>
      </c>
      <c r="H260" s="32" t="s">
        <v>1365</v>
      </c>
      <c r="I260" s="27" t="s">
        <v>1238</v>
      </c>
      <c r="J260" s="40" t="s">
        <v>1388</v>
      </c>
      <c r="K260" s="56" t="s">
        <v>176</v>
      </c>
      <c r="L260" s="26" t="s">
        <v>338</v>
      </c>
      <c r="M260" s="26" t="s">
        <v>1230</v>
      </c>
      <c r="N260" s="26" t="s">
        <v>1369</v>
      </c>
      <c r="O260" s="121" t="s">
        <v>1389</v>
      </c>
      <c r="P260" s="32" t="s">
        <v>1371</v>
      </c>
      <c r="Q260" s="27" t="s">
        <v>215</v>
      </c>
      <c r="R260" s="26" t="s">
        <v>107</v>
      </c>
      <c r="S260" s="26" t="s">
        <v>835</v>
      </c>
      <c r="T260" s="32" t="s">
        <v>168</v>
      </c>
      <c r="U260" s="62">
        <v>18809165815</v>
      </c>
      <c r="V260" s="26" t="s">
        <v>1224</v>
      </c>
      <c r="W260" s="115">
        <v>30</v>
      </c>
      <c r="X260" s="115">
        <v>30</v>
      </c>
      <c r="Y260" s="100">
        <v>0</v>
      </c>
      <c r="Z260" s="100">
        <v>0</v>
      </c>
      <c r="AA260" s="100">
        <v>0</v>
      </c>
      <c r="AB260" s="23">
        <v>302</v>
      </c>
      <c r="AC260" s="23">
        <v>70</v>
      </c>
      <c r="AD260" s="26" t="s">
        <v>112</v>
      </c>
      <c r="AE260" s="23" t="s">
        <v>111</v>
      </c>
      <c r="AF260" s="23" t="s">
        <v>112</v>
      </c>
      <c r="AG260" s="23" t="s">
        <v>111</v>
      </c>
      <c r="AH260" s="27"/>
      <c r="AI260" s="27"/>
      <c r="AJ260" s="27"/>
    </row>
    <row r="261" ht="78" customHeight="1" spans="1:36">
      <c r="A261" s="23">
        <v>5</v>
      </c>
      <c r="B261" s="35"/>
      <c r="C261" s="41" t="s">
        <v>1390</v>
      </c>
      <c r="D261" s="40" t="s">
        <v>1391</v>
      </c>
      <c r="E261" s="23" t="s">
        <v>94</v>
      </c>
      <c r="F261" s="26" t="s">
        <v>290</v>
      </c>
      <c r="G261" s="119" t="s">
        <v>1392</v>
      </c>
      <c r="H261" s="32" t="s">
        <v>1365</v>
      </c>
      <c r="I261" s="27" t="s">
        <v>1238</v>
      </c>
      <c r="J261" s="40" t="s">
        <v>1393</v>
      </c>
      <c r="K261" s="56" t="s">
        <v>176</v>
      </c>
      <c r="L261" s="26" t="s">
        <v>338</v>
      </c>
      <c r="M261" s="26" t="s">
        <v>1230</v>
      </c>
      <c r="N261" s="26" t="s">
        <v>1369</v>
      </c>
      <c r="O261" s="121" t="s">
        <v>1394</v>
      </c>
      <c r="P261" s="32" t="s">
        <v>1371</v>
      </c>
      <c r="Q261" s="27" t="s">
        <v>215</v>
      </c>
      <c r="R261" s="26" t="s">
        <v>107</v>
      </c>
      <c r="S261" s="26" t="s">
        <v>835</v>
      </c>
      <c r="T261" s="32" t="s">
        <v>168</v>
      </c>
      <c r="U261" s="62">
        <v>18809165815</v>
      </c>
      <c r="V261" s="26" t="s">
        <v>1224</v>
      </c>
      <c r="W261" s="115">
        <v>30</v>
      </c>
      <c r="X261" s="115">
        <v>30</v>
      </c>
      <c r="Y261" s="100"/>
      <c r="Z261" s="100">
        <v>0</v>
      </c>
      <c r="AA261" s="100">
        <v>0</v>
      </c>
      <c r="AB261" s="23">
        <v>598</v>
      </c>
      <c r="AC261" s="23">
        <v>165</v>
      </c>
      <c r="AD261" s="26" t="s">
        <v>112</v>
      </c>
      <c r="AE261" s="23" t="s">
        <v>111</v>
      </c>
      <c r="AF261" s="23" t="s">
        <v>112</v>
      </c>
      <c r="AG261" s="23" t="s">
        <v>111</v>
      </c>
      <c r="AH261" s="27"/>
      <c r="AI261" s="27"/>
      <c r="AJ261" s="27"/>
    </row>
    <row r="262" ht="68" customHeight="1" spans="1:36">
      <c r="A262" s="23">
        <v>6</v>
      </c>
      <c r="B262" s="35"/>
      <c r="C262" s="44" t="s">
        <v>1395</v>
      </c>
      <c r="D262" s="44" t="s">
        <v>1396</v>
      </c>
      <c r="E262" s="44" t="s">
        <v>94</v>
      </c>
      <c r="F262" s="44" t="s">
        <v>310</v>
      </c>
      <c r="G262" s="44" t="s">
        <v>1397</v>
      </c>
      <c r="H262" s="32" t="s">
        <v>1365</v>
      </c>
      <c r="I262" s="27" t="s">
        <v>1238</v>
      </c>
      <c r="J262" s="26" t="s">
        <v>1396</v>
      </c>
      <c r="K262" s="56" t="s">
        <v>176</v>
      </c>
      <c r="L262" s="26" t="s">
        <v>1398</v>
      </c>
      <c r="M262" s="26" t="s">
        <v>1327</v>
      </c>
      <c r="N262" s="26" t="s">
        <v>1369</v>
      </c>
      <c r="O262" s="121" t="s">
        <v>1399</v>
      </c>
      <c r="P262" s="32" t="s">
        <v>1371</v>
      </c>
      <c r="Q262" s="27" t="s">
        <v>215</v>
      </c>
      <c r="R262" s="26" t="s">
        <v>107</v>
      </c>
      <c r="S262" s="26" t="s">
        <v>317</v>
      </c>
      <c r="T262" s="27" t="s">
        <v>318</v>
      </c>
      <c r="U262" s="61">
        <v>13891683035</v>
      </c>
      <c r="V262" s="26" t="s">
        <v>1400</v>
      </c>
      <c r="W262" s="115">
        <v>20</v>
      </c>
      <c r="X262" s="115">
        <v>20</v>
      </c>
      <c r="Y262" s="115"/>
      <c r="Z262" s="115"/>
      <c r="AA262" s="115"/>
      <c r="AB262" s="70">
        <v>341</v>
      </c>
      <c r="AC262" s="70">
        <v>110</v>
      </c>
      <c r="AD262" s="26" t="s">
        <v>111</v>
      </c>
      <c r="AE262" s="37" t="s">
        <v>111</v>
      </c>
      <c r="AF262" s="23" t="s">
        <v>112</v>
      </c>
      <c r="AG262" s="23" t="s">
        <v>111</v>
      </c>
      <c r="AH262" s="27"/>
      <c r="AI262" s="27" t="s">
        <v>111</v>
      </c>
      <c r="AJ262" s="27"/>
    </row>
    <row r="263" ht="69" customHeight="1" spans="1:36">
      <c r="A263" s="23">
        <v>7</v>
      </c>
      <c r="B263" s="35"/>
      <c r="C263" s="103" t="s">
        <v>1401</v>
      </c>
      <c r="D263" s="34" t="s">
        <v>1402</v>
      </c>
      <c r="E263" s="32" t="s">
        <v>94</v>
      </c>
      <c r="F263" s="32" t="s">
        <v>653</v>
      </c>
      <c r="G263" s="34" t="s">
        <v>1403</v>
      </c>
      <c r="H263" s="32" t="s">
        <v>1365</v>
      </c>
      <c r="I263" s="27" t="s">
        <v>1238</v>
      </c>
      <c r="J263" s="32" t="s">
        <v>1404</v>
      </c>
      <c r="K263" s="32" t="s">
        <v>100</v>
      </c>
      <c r="L263" s="32" t="s">
        <v>478</v>
      </c>
      <c r="M263" s="32" t="s">
        <v>1335</v>
      </c>
      <c r="N263" s="26" t="s">
        <v>1369</v>
      </c>
      <c r="O263" s="121" t="s">
        <v>1405</v>
      </c>
      <c r="P263" s="32" t="s">
        <v>1406</v>
      </c>
      <c r="Q263" s="27" t="s">
        <v>215</v>
      </c>
      <c r="R263" s="32" t="s">
        <v>107</v>
      </c>
      <c r="S263" s="32" t="s">
        <v>1407</v>
      </c>
      <c r="T263" s="38" t="s">
        <v>658</v>
      </c>
      <c r="U263" s="92">
        <v>15129938298</v>
      </c>
      <c r="V263" s="37" t="s">
        <v>712</v>
      </c>
      <c r="W263" s="123">
        <v>90</v>
      </c>
      <c r="X263" s="60">
        <v>90</v>
      </c>
      <c r="Y263" s="60"/>
      <c r="Z263" s="60"/>
      <c r="AA263" s="60"/>
      <c r="AB263" s="27">
        <v>246</v>
      </c>
      <c r="AC263" s="27">
        <v>32</v>
      </c>
      <c r="AD263" s="26" t="s">
        <v>111</v>
      </c>
      <c r="AE263" s="27" t="s">
        <v>111</v>
      </c>
      <c r="AF263" s="27" t="s">
        <v>112</v>
      </c>
      <c r="AG263" s="27" t="s">
        <v>111</v>
      </c>
      <c r="AH263" s="27"/>
      <c r="AI263" s="27" t="s">
        <v>111</v>
      </c>
      <c r="AJ263" s="27"/>
    </row>
    <row r="264" ht="77" customHeight="1" spans="1:36">
      <c r="A264" s="23">
        <v>8</v>
      </c>
      <c r="B264" s="35"/>
      <c r="C264" s="52" t="s">
        <v>1408</v>
      </c>
      <c r="D264" s="36" t="s">
        <v>1409</v>
      </c>
      <c r="E264" s="27" t="s">
        <v>94</v>
      </c>
      <c r="F264" s="27" t="s">
        <v>563</v>
      </c>
      <c r="G264" s="34" t="s">
        <v>1410</v>
      </c>
      <c r="H264" s="32" t="s">
        <v>1365</v>
      </c>
      <c r="I264" s="27" t="s">
        <v>1238</v>
      </c>
      <c r="J264" s="27" t="s">
        <v>134</v>
      </c>
      <c r="K264" s="27" t="s">
        <v>100</v>
      </c>
      <c r="L264" s="27" t="s">
        <v>135</v>
      </c>
      <c r="M264" s="27" t="s">
        <v>1411</v>
      </c>
      <c r="N264" s="26" t="s">
        <v>1369</v>
      </c>
      <c r="O264" s="121" t="s">
        <v>1412</v>
      </c>
      <c r="P264" s="27" t="s">
        <v>569</v>
      </c>
      <c r="Q264" s="27" t="s">
        <v>215</v>
      </c>
      <c r="R264" s="27" t="s">
        <v>107</v>
      </c>
      <c r="S264" s="27" t="s">
        <v>141</v>
      </c>
      <c r="T264" s="27" t="s">
        <v>571</v>
      </c>
      <c r="U264" s="61">
        <v>13891657515</v>
      </c>
      <c r="V264" s="27" t="s">
        <v>1186</v>
      </c>
      <c r="W264" s="60">
        <v>50</v>
      </c>
      <c r="X264" s="60">
        <v>50</v>
      </c>
      <c r="Y264" s="60"/>
      <c r="Z264" s="60"/>
      <c r="AA264" s="60"/>
      <c r="AB264" s="27">
        <v>391</v>
      </c>
      <c r="AC264" s="27">
        <v>143</v>
      </c>
      <c r="AD264" s="26" t="s">
        <v>111</v>
      </c>
      <c r="AE264" s="27" t="s">
        <v>111</v>
      </c>
      <c r="AF264" s="27" t="s">
        <v>112</v>
      </c>
      <c r="AG264" s="27" t="s">
        <v>111</v>
      </c>
      <c r="AH264" s="27"/>
      <c r="AI264" s="26" t="s">
        <v>111</v>
      </c>
      <c r="AJ264" s="27"/>
    </row>
    <row r="265" ht="53" customHeight="1" spans="1:36">
      <c r="A265" s="23"/>
      <c r="B265" s="35"/>
      <c r="C265" s="35" t="s">
        <v>1413</v>
      </c>
      <c r="D265" s="35" t="s">
        <v>1414</v>
      </c>
      <c r="E265" s="27" t="s">
        <v>94</v>
      </c>
      <c r="F265" s="27" t="s">
        <v>437</v>
      </c>
      <c r="G265" s="35" t="s">
        <v>1415</v>
      </c>
      <c r="H265" s="32"/>
      <c r="I265" s="27"/>
      <c r="J265" s="27"/>
      <c r="K265" s="27"/>
      <c r="L265" s="27"/>
      <c r="M265" s="27"/>
      <c r="N265" s="26"/>
      <c r="O265" s="121"/>
      <c r="P265" s="27"/>
      <c r="Q265" s="27"/>
      <c r="R265" s="27" t="s">
        <v>107</v>
      </c>
      <c r="S265" s="32" t="s">
        <v>439</v>
      </c>
      <c r="T265" s="27" t="s">
        <v>193</v>
      </c>
      <c r="U265" s="61">
        <v>13891660279</v>
      </c>
      <c r="V265" s="27" t="s">
        <v>1186</v>
      </c>
      <c r="W265" s="60">
        <v>20</v>
      </c>
      <c r="X265" s="60">
        <v>20</v>
      </c>
      <c r="Y265" s="60"/>
      <c r="Z265" s="60"/>
      <c r="AA265" s="60"/>
      <c r="AB265" s="27">
        <v>147</v>
      </c>
      <c r="AC265" s="27">
        <v>76</v>
      </c>
      <c r="AD265" s="26"/>
      <c r="AE265" s="27"/>
      <c r="AF265" s="27"/>
      <c r="AG265" s="27"/>
      <c r="AH265" s="27"/>
      <c r="AI265" s="26"/>
      <c r="AJ265" s="27"/>
    </row>
    <row r="266" ht="70" customHeight="1" spans="1:36">
      <c r="A266" s="23">
        <v>9</v>
      </c>
      <c r="B266" s="35"/>
      <c r="C266" s="27" t="s">
        <v>1416</v>
      </c>
      <c r="D266" s="27" t="s">
        <v>1417</v>
      </c>
      <c r="E266" s="27" t="s">
        <v>94</v>
      </c>
      <c r="F266" s="27" t="s">
        <v>1418</v>
      </c>
      <c r="G266" s="27" t="s">
        <v>1419</v>
      </c>
      <c r="H266" s="27" t="s">
        <v>1420</v>
      </c>
      <c r="I266" s="27" t="s">
        <v>1238</v>
      </c>
      <c r="J266" s="27" t="s">
        <v>1421</v>
      </c>
      <c r="K266" s="27" t="s">
        <v>676</v>
      </c>
      <c r="L266" s="27" t="s">
        <v>177</v>
      </c>
      <c r="M266" s="27" t="s">
        <v>327</v>
      </c>
      <c r="N266" s="26" t="s">
        <v>1369</v>
      </c>
      <c r="O266" s="121" t="s">
        <v>1422</v>
      </c>
      <c r="P266" s="27" t="s">
        <v>1345</v>
      </c>
      <c r="Q266" s="27" t="s">
        <v>215</v>
      </c>
      <c r="R266" s="27" t="s">
        <v>107</v>
      </c>
      <c r="S266" s="27" t="s">
        <v>185</v>
      </c>
      <c r="T266" s="27" t="s">
        <v>193</v>
      </c>
      <c r="U266" s="61">
        <v>13891660279</v>
      </c>
      <c r="V266" s="27" t="s">
        <v>1224</v>
      </c>
      <c r="W266" s="60">
        <v>40</v>
      </c>
      <c r="X266" s="60">
        <v>40</v>
      </c>
      <c r="Y266" s="60"/>
      <c r="Z266" s="60"/>
      <c r="AA266" s="60"/>
      <c r="AB266" s="27">
        <v>1487</v>
      </c>
      <c r="AC266" s="27">
        <v>397</v>
      </c>
      <c r="AD266" s="26" t="s">
        <v>111</v>
      </c>
      <c r="AE266" s="27" t="s">
        <v>111</v>
      </c>
      <c r="AF266" s="27" t="s">
        <v>112</v>
      </c>
      <c r="AG266" s="27" t="s">
        <v>111</v>
      </c>
      <c r="AH266" s="27"/>
      <c r="AI266" s="26" t="s">
        <v>111</v>
      </c>
      <c r="AJ266" s="27"/>
    </row>
    <row r="267" ht="75" customHeight="1" spans="1:36">
      <c r="A267" s="20">
        <v>10</v>
      </c>
      <c r="B267" s="35"/>
      <c r="C267" s="120" t="s">
        <v>1423</v>
      </c>
      <c r="D267" s="32" t="s">
        <v>1424</v>
      </c>
      <c r="E267" s="18" t="s">
        <v>94</v>
      </c>
      <c r="F267" s="18" t="s">
        <v>1425</v>
      </c>
      <c r="G267" s="34" t="s">
        <v>1426</v>
      </c>
      <c r="H267" s="32" t="s">
        <v>1365</v>
      </c>
      <c r="I267" s="27" t="s">
        <v>1238</v>
      </c>
      <c r="J267" s="122" t="s">
        <v>1427</v>
      </c>
      <c r="K267" s="27" t="s">
        <v>201</v>
      </c>
      <c r="L267" s="27" t="s">
        <v>355</v>
      </c>
      <c r="M267" s="27" t="s">
        <v>1428</v>
      </c>
      <c r="N267" s="26" t="s">
        <v>1369</v>
      </c>
      <c r="O267" s="121" t="s">
        <v>1429</v>
      </c>
      <c r="P267" s="27" t="s">
        <v>1430</v>
      </c>
      <c r="Q267" s="27" t="s">
        <v>215</v>
      </c>
      <c r="R267" s="32" t="s">
        <v>1095</v>
      </c>
      <c r="S267" s="27" t="s">
        <v>1431</v>
      </c>
      <c r="T267" s="27" t="s">
        <v>1432</v>
      </c>
      <c r="U267" s="61">
        <v>13571620217</v>
      </c>
      <c r="V267" s="27" t="s">
        <v>1433</v>
      </c>
      <c r="W267" s="60">
        <f>SUM(X267:AA267)</f>
        <v>470</v>
      </c>
      <c r="X267" s="60"/>
      <c r="Y267" s="60">
        <v>470</v>
      </c>
      <c r="Z267" s="60"/>
      <c r="AA267" s="60"/>
      <c r="AB267" s="27">
        <v>1807</v>
      </c>
      <c r="AC267" s="27">
        <v>460</v>
      </c>
      <c r="AD267" s="27" t="s">
        <v>112</v>
      </c>
      <c r="AE267" s="27" t="s">
        <v>111</v>
      </c>
      <c r="AF267" s="27" t="s">
        <v>111</v>
      </c>
      <c r="AG267" s="27" t="s">
        <v>111</v>
      </c>
      <c r="AH267" s="27"/>
      <c r="AI267" s="27" t="s">
        <v>111</v>
      </c>
      <c r="AJ267" s="27"/>
    </row>
    <row r="268" ht="24" customHeight="1" spans="1:36">
      <c r="A268" s="20"/>
      <c r="B268" s="30" t="s">
        <v>28</v>
      </c>
      <c r="C268" s="31"/>
      <c r="D268" s="27"/>
      <c r="E268" s="27"/>
      <c r="F268" s="27"/>
      <c r="G268" s="27"/>
      <c r="H268" s="27"/>
      <c r="I268" s="27"/>
      <c r="J268" s="27"/>
      <c r="K268" s="27"/>
      <c r="L268" s="27"/>
      <c r="M268" s="27"/>
      <c r="N268" s="27"/>
      <c r="O268" s="121"/>
      <c r="P268" s="27"/>
      <c r="Q268" s="27"/>
      <c r="R268" s="27"/>
      <c r="S268" s="27"/>
      <c r="T268" s="27"/>
      <c r="U268" s="61"/>
      <c r="V268" s="27"/>
      <c r="W268" s="60"/>
      <c r="X268" s="60"/>
      <c r="Y268" s="60"/>
      <c r="Z268" s="60"/>
      <c r="AA268" s="60"/>
      <c r="AB268" s="27"/>
      <c r="AC268" s="27"/>
      <c r="AD268" s="27"/>
      <c r="AE268" s="27"/>
      <c r="AF268" s="27"/>
      <c r="AG268" s="27"/>
      <c r="AH268" s="27"/>
      <c r="AI268" s="27"/>
      <c r="AJ268" s="27"/>
    </row>
    <row r="269" ht="27" customHeight="1" spans="1:36">
      <c r="A269" s="20"/>
      <c r="B269" s="30" t="s">
        <v>1434</v>
      </c>
      <c r="C269" s="31"/>
      <c r="D269" s="27"/>
      <c r="E269" s="27"/>
      <c r="F269" s="27"/>
      <c r="G269" s="27"/>
      <c r="H269" s="27"/>
      <c r="I269" s="27"/>
      <c r="J269" s="27"/>
      <c r="K269" s="27"/>
      <c r="L269" s="27"/>
      <c r="M269" s="27"/>
      <c r="N269" s="27"/>
      <c r="O269" s="121"/>
      <c r="P269" s="27"/>
      <c r="Q269" s="27"/>
      <c r="R269" s="27"/>
      <c r="S269" s="27"/>
      <c r="T269" s="27"/>
      <c r="U269" s="61"/>
      <c r="V269" s="27"/>
      <c r="W269" s="60"/>
      <c r="X269" s="60"/>
      <c r="Y269" s="60"/>
      <c r="Z269" s="60"/>
      <c r="AA269" s="60"/>
      <c r="AB269" s="27"/>
      <c r="AC269" s="27"/>
      <c r="AD269" s="27"/>
      <c r="AE269" s="27"/>
      <c r="AF269" s="27"/>
      <c r="AG269" s="27"/>
      <c r="AH269" s="27"/>
      <c r="AI269" s="27"/>
      <c r="AJ269" s="27"/>
    </row>
    <row r="270" spans="1:36">
      <c r="A270" s="20"/>
      <c r="B270" s="35"/>
      <c r="C270" s="27"/>
      <c r="D270" s="27"/>
      <c r="E270" s="27"/>
      <c r="F270" s="27"/>
      <c r="G270" s="27"/>
      <c r="H270" s="27"/>
      <c r="I270" s="27"/>
      <c r="J270" s="27"/>
      <c r="K270" s="27"/>
      <c r="L270" s="27"/>
      <c r="M270" s="27"/>
      <c r="N270" s="27"/>
      <c r="O270" s="121"/>
      <c r="P270" s="27"/>
      <c r="Q270" s="27"/>
      <c r="R270" s="27"/>
      <c r="S270" s="27"/>
      <c r="T270" s="27"/>
      <c r="U270" s="61"/>
      <c r="V270" s="27"/>
      <c r="W270" s="60"/>
      <c r="X270" s="60"/>
      <c r="Y270" s="60"/>
      <c r="Z270" s="60"/>
      <c r="AA270" s="60"/>
      <c r="AB270" s="27"/>
      <c r="AC270" s="27"/>
      <c r="AD270" s="27"/>
      <c r="AE270" s="27"/>
      <c r="AF270" s="27"/>
      <c r="AG270" s="27"/>
      <c r="AH270" s="27"/>
      <c r="AI270" s="27"/>
      <c r="AJ270" s="27"/>
    </row>
    <row r="271" ht="27" customHeight="1" spans="1:36">
      <c r="A271" s="20"/>
      <c r="B271" s="30" t="s">
        <v>1435</v>
      </c>
      <c r="C271" s="31"/>
      <c r="D271" s="27"/>
      <c r="E271" s="27"/>
      <c r="F271" s="27"/>
      <c r="G271" s="27"/>
      <c r="H271" s="27"/>
      <c r="I271" s="27"/>
      <c r="J271" s="27"/>
      <c r="K271" s="27"/>
      <c r="L271" s="27"/>
      <c r="M271" s="27"/>
      <c r="N271" s="27"/>
      <c r="O271" s="27"/>
      <c r="P271" s="27"/>
      <c r="Q271" s="27"/>
      <c r="R271" s="27"/>
      <c r="S271" s="27"/>
      <c r="T271" s="27"/>
      <c r="U271" s="61"/>
      <c r="V271" s="27"/>
      <c r="W271" s="60"/>
      <c r="X271" s="60"/>
      <c r="Y271" s="60"/>
      <c r="Z271" s="60"/>
      <c r="AA271" s="60"/>
      <c r="AB271" s="27"/>
      <c r="AC271" s="27"/>
      <c r="AD271" s="27"/>
      <c r="AE271" s="27"/>
      <c r="AF271" s="27"/>
      <c r="AG271" s="27"/>
      <c r="AH271" s="27"/>
      <c r="AI271" s="27"/>
      <c r="AJ271" s="27"/>
    </row>
    <row r="272" spans="1:36">
      <c r="A272" s="20"/>
      <c r="B272" s="35"/>
      <c r="C272" s="27"/>
      <c r="D272" s="27"/>
      <c r="E272" s="27"/>
      <c r="F272" s="27"/>
      <c r="G272" s="27"/>
      <c r="H272" s="27"/>
      <c r="I272" s="27"/>
      <c r="J272" s="27"/>
      <c r="K272" s="27"/>
      <c r="L272" s="27"/>
      <c r="M272" s="27"/>
      <c r="N272" s="27"/>
      <c r="O272" s="27"/>
      <c r="P272" s="27"/>
      <c r="Q272" s="27"/>
      <c r="R272" s="27"/>
      <c r="S272" s="27"/>
      <c r="T272" s="27"/>
      <c r="U272" s="61"/>
      <c r="V272" s="27"/>
      <c r="W272" s="60"/>
      <c r="X272" s="60"/>
      <c r="Y272" s="60"/>
      <c r="Z272" s="60"/>
      <c r="AA272" s="60"/>
      <c r="AB272" s="27"/>
      <c r="AC272" s="27"/>
      <c r="AD272" s="27"/>
      <c r="AE272" s="27"/>
      <c r="AF272" s="27"/>
      <c r="AG272" s="27"/>
      <c r="AH272" s="27"/>
      <c r="AI272" s="27"/>
      <c r="AJ272" s="27"/>
    </row>
    <row r="273" ht="27" customHeight="1" spans="1:36">
      <c r="A273" s="20"/>
      <c r="B273" s="30" t="s">
        <v>1436</v>
      </c>
      <c r="C273" s="31"/>
      <c r="D273" s="40"/>
      <c r="E273" s="27"/>
      <c r="F273" s="27"/>
      <c r="G273" s="27"/>
      <c r="H273" s="27"/>
      <c r="I273" s="27"/>
      <c r="J273" s="27"/>
      <c r="K273" s="27"/>
      <c r="L273" s="27"/>
      <c r="M273" s="27"/>
      <c r="N273" s="27"/>
      <c r="O273" s="27"/>
      <c r="P273" s="27"/>
      <c r="Q273" s="27"/>
      <c r="R273" s="27"/>
      <c r="S273" s="27"/>
      <c r="T273" s="27"/>
      <c r="U273" s="61"/>
      <c r="V273" s="27"/>
      <c r="W273" s="60"/>
      <c r="X273" s="60"/>
      <c r="Y273" s="60"/>
      <c r="Z273" s="60"/>
      <c r="AA273" s="60"/>
      <c r="AB273" s="27"/>
      <c r="AC273" s="27"/>
      <c r="AD273" s="27"/>
      <c r="AE273" s="27"/>
      <c r="AF273" s="27"/>
      <c r="AG273" s="27"/>
      <c r="AH273" s="27"/>
      <c r="AI273" s="27"/>
      <c r="AJ273" s="27"/>
    </row>
    <row r="274" ht="27" customHeight="1" spans="1:36">
      <c r="A274" s="20"/>
      <c r="B274" s="35"/>
      <c r="C274" s="27"/>
      <c r="D274" s="27"/>
      <c r="E274" s="27"/>
      <c r="F274" s="27"/>
      <c r="G274" s="27"/>
      <c r="H274" s="27"/>
      <c r="I274" s="27"/>
      <c r="J274" s="27"/>
      <c r="K274" s="27"/>
      <c r="L274" s="27"/>
      <c r="M274" s="27"/>
      <c r="N274" s="27"/>
      <c r="O274" s="27"/>
      <c r="P274" s="27"/>
      <c r="Q274" s="27"/>
      <c r="R274" s="27"/>
      <c r="S274" s="27"/>
      <c r="T274" s="27"/>
      <c r="U274" s="61"/>
      <c r="V274" s="27"/>
      <c r="W274" s="60"/>
      <c r="X274" s="60"/>
      <c r="Y274" s="60"/>
      <c r="Z274" s="60"/>
      <c r="AA274" s="60"/>
      <c r="AB274" s="27"/>
      <c r="AC274" s="27"/>
      <c r="AD274" s="27"/>
      <c r="AE274" s="27"/>
      <c r="AF274" s="27"/>
      <c r="AG274" s="27"/>
      <c r="AH274" s="27"/>
      <c r="AI274" s="27"/>
      <c r="AJ274" s="27"/>
    </row>
    <row r="275" ht="24" customHeight="1" spans="1:36">
      <c r="A275" s="20"/>
      <c r="B275" s="30" t="s">
        <v>1437</v>
      </c>
      <c r="C275" s="31"/>
      <c r="D275" s="27"/>
      <c r="E275" s="27"/>
      <c r="F275" s="27"/>
      <c r="G275" s="27"/>
      <c r="H275" s="27"/>
      <c r="I275" s="27"/>
      <c r="J275" s="27"/>
      <c r="K275" s="27"/>
      <c r="L275" s="27"/>
      <c r="M275" s="27"/>
      <c r="N275" s="27"/>
      <c r="O275" s="27"/>
      <c r="P275" s="27"/>
      <c r="Q275" s="27"/>
      <c r="R275" s="27"/>
      <c r="S275" s="27"/>
      <c r="T275" s="27"/>
      <c r="U275" s="61"/>
      <c r="V275" s="27"/>
      <c r="W275" s="60"/>
      <c r="X275" s="60"/>
      <c r="Y275" s="60"/>
      <c r="Z275" s="60"/>
      <c r="AA275" s="60"/>
      <c r="AB275" s="27"/>
      <c r="AC275" s="27"/>
      <c r="AD275" s="27"/>
      <c r="AE275" s="27"/>
      <c r="AF275" s="27"/>
      <c r="AG275" s="27"/>
      <c r="AH275" s="27"/>
      <c r="AI275" s="27"/>
      <c r="AJ275" s="27"/>
    </row>
    <row r="276" spans="1:36">
      <c r="A276" s="20"/>
      <c r="B276" s="35"/>
      <c r="C276" s="27"/>
      <c r="D276" s="27"/>
      <c r="E276" s="27"/>
      <c r="F276" s="27"/>
      <c r="G276" s="27"/>
      <c r="H276" s="27"/>
      <c r="I276" s="27"/>
      <c r="J276" s="27"/>
      <c r="K276" s="27"/>
      <c r="L276" s="27"/>
      <c r="M276" s="27"/>
      <c r="N276" s="27"/>
      <c r="O276" s="27"/>
      <c r="P276" s="27"/>
      <c r="Q276" s="27"/>
      <c r="R276" s="27"/>
      <c r="S276" s="27"/>
      <c r="T276" s="27"/>
      <c r="U276" s="61"/>
      <c r="V276" s="27"/>
      <c r="W276" s="60"/>
      <c r="X276" s="60"/>
      <c r="Y276" s="60"/>
      <c r="Z276" s="60"/>
      <c r="AA276" s="60"/>
      <c r="AB276" s="27"/>
      <c r="AC276" s="27"/>
      <c r="AD276" s="27"/>
      <c r="AE276" s="27"/>
      <c r="AF276" s="27"/>
      <c r="AG276" s="27"/>
      <c r="AH276" s="27"/>
      <c r="AI276" s="27"/>
      <c r="AJ276" s="27"/>
    </row>
    <row r="277" ht="36" customHeight="1" spans="1:36">
      <c r="A277" s="20"/>
      <c r="B277" s="30" t="s">
        <v>1438</v>
      </c>
      <c r="C277" s="31"/>
      <c r="D277" s="27"/>
      <c r="E277" s="27"/>
      <c r="F277" s="27"/>
      <c r="G277" s="27"/>
      <c r="H277" s="27"/>
      <c r="I277" s="27"/>
      <c r="J277" s="27"/>
      <c r="K277" s="27"/>
      <c r="L277" s="27"/>
      <c r="M277" s="27"/>
      <c r="N277" s="27"/>
      <c r="O277" s="27"/>
      <c r="P277" s="27"/>
      <c r="Q277" s="27"/>
      <c r="R277" s="27"/>
      <c r="S277" s="27"/>
      <c r="T277" s="27"/>
      <c r="U277" s="61"/>
      <c r="V277" s="27"/>
      <c r="W277" s="60"/>
      <c r="X277" s="60"/>
      <c r="Y277" s="60"/>
      <c r="Z277" s="60"/>
      <c r="AA277" s="60"/>
      <c r="AB277" s="27"/>
      <c r="AC277" s="27"/>
      <c r="AD277" s="27"/>
      <c r="AE277" s="27"/>
      <c r="AF277" s="27"/>
      <c r="AG277" s="27"/>
      <c r="AH277" s="27"/>
      <c r="AI277" s="27"/>
      <c r="AJ277" s="27"/>
    </row>
    <row r="278" spans="1:36">
      <c r="A278" s="20"/>
      <c r="B278" s="35"/>
      <c r="C278" s="27"/>
      <c r="D278" s="27"/>
      <c r="E278" s="27"/>
      <c r="F278" s="27"/>
      <c r="G278" s="27"/>
      <c r="H278" s="27"/>
      <c r="I278" s="27"/>
      <c r="J278" s="27"/>
      <c r="K278" s="27"/>
      <c r="L278" s="27"/>
      <c r="M278" s="27"/>
      <c r="N278" s="27"/>
      <c r="O278" s="27"/>
      <c r="P278" s="27"/>
      <c r="Q278" s="27"/>
      <c r="R278" s="27"/>
      <c r="S278" s="27"/>
      <c r="T278" s="27"/>
      <c r="U278" s="61"/>
      <c r="V278" s="27"/>
      <c r="W278" s="60"/>
      <c r="X278" s="60"/>
      <c r="Y278" s="60"/>
      <c r="Z278" s="60"/>
      <c r="AA278" s="60"/>
      <c r="AB278" s="27"/>
      <c r="AC278" s="27"/>
      <c r="AD278" s="27"/>
      <c r="AE278" s="27"/>
      <c r="AF278" s="27"/>
      <c r="AG278" s="27"/>
      <c r="AH278" s="27"/>
      <c r="AI278" s="27"/>
      <c r="AJ278" s="27"/>
    </row>
    <row r="279" ht="62" customHeight="1" spans="1:36">
      <c r="A279" s="20"/>
      <c r="B279" s="30" t="s">
        <v>1439</v>
      </c>
      <c r="C279" s="31"/>
      <c r="D279" s="27"/>
      <c r="E279" s="27"/>
      <c r="F279" s="27"/>
      <c r="G279" s="27"/>
      <c r="H279" s="27"/>
      <c r="I279" s="27"/>
      <c r="J279" s="27"/>
      <c r="K279" s="27"/>
      <c r="L279" s="27"/>
      <c r="M279" s="27"/>
      <c r="N279" s="27"/>
      <c r="O279" s="27"/>
      <c r="P279" s="27"/>
      <c r="Q279" s="27"/>
      <c r="R279" s="27"/>
      <c r="S279" s="27"/>
      <c r="T279" s="27"/>
      <c r="U279" s="61"/>
      <c r="V279" s="27"/>
      <c r="W279" s="60"/>
      <c r="X279" s="60"/>
      <c r="Y279" s="60"/>
      <c r="Z279" s="60"/>
      <c r="AA279" s="60"/>
      <c r="AB279" s="27"/>
      <c r="AC279" s="27"/>
      <c r="AD279" s="27"/>
      <c r="AE279" s="27"/>
      <c r="AF279" s="27"/>
      <c r="AG279" s="27"/>
      <c r="AH279" s="27"/>
      <c r="AI279" s="27"/>
      <c r="AJ279" s="27"/>
    </row>
    <row r="280" spans="1:36">
      <c r="A280" s="20"/>
      <c r="B280" s="35"/>
      <c r="C280" s="27"/>
      <c r="D280" s="27"/>
      <c r="E280" s="27"/>
      <c r="F280" s="27"/>
      <c r="G280" s="27"/>
      <c r="H280" s="27"/>
      <c r="I280" s="27"/>
      <c r="J280" s="27"/>
      <c r="K280" s="27"/>
      <c r="L280" s="27"/>
      <c r="M280" s="27"/>
      <c r="N280" s="27"/>
      <c r="O280" s="27"/>
      <c r="P280" s="27"/>
      <c r="Q280" s="27"/>
      <c r="R280" s="27"/>
      <c r="S280" s="27"/>
      <c r="T280" s="27"/>
      <c r="U280" s="61"/>
      <c r="V280" s="27"/>
      <c r="W280" s="60"/>
      <c r="X280" s="60"/>
      <c r="Y280" s="60"/>
      <c r="Z280" s="60"/>
      <c r="AA280" s="60"/>
      <c r="AB280" s="27"/>
      <c r="AC280" s="27"/>
      <c r="AD280" s="27"/>
      <c r="AE280" s="27"/>
      <c r="AF280" s="27"/>
      <c r="AG280" s="27"/>
      <c r="AH280" s="27"/>
      <c r="AI280" s="27"/>
      <c r="AJ280" s="27"/>
    </row>
    <row r="281" ht="24" customHeight="1" spans="1:36">
      <c r="A281" s="20"/>
      <c r="B281" s="30" t="s">
        <v>29</v>
      </c>
      <c r="C281" s="31"/>
      <c r="D281" s="27"/>
      <c r="E281" s="27"/>
      <c r="F281" s="27"/>
      <c r="G281" s="27"/>
      <c r="H281" s="27"/>
      <c r="I281" s="27"/>
      <c r="J281" s="27"/>
      <c r="K281" s="27"/>
      <c r="L281" s="27"/>
      <c r="M281" s="27"/>
      <c r="N281" s="27"/>
      <c r="O281" s="27"/>
      <c r="P281" s="27"/>
      <c r="Q281" s="27"/>
      <c r="R281" s="27"/>
      <c r="S281" s="27"/>
      <c r="T281" s="27"/>
      <c r="U281" s="61"/>
      <c r="V281" s="27"/>
      <c r="W281" s="60"/>
      <c r="X281" s="60"/>
      <c r="Y281" s="60"/>
      <c r="Z281" s="60"/>
      <c r="AA281" s="60"/>
      <c r="AB281" s="27"/>
      <c r="AC281" s="27"/>
      <c r="AD281" s="27"/>
      <c r="AE281" s="27"/>
      <c r="AF281" s="27"/>
      <c r="AG281" s="27"/>
      <c r="AH281" s="27"/>
      <c r="AI281" s="27"/>
      <c r="AJ281" s="27"/>
    </row>
    <row r="282" spans="1:36">
      <c r="A282" s="20"/>
      <c r="B282" s="35"/>
      <c r="C282" s="27"/>
      <c r="D282" s="27"/>
      <c r="E282" s="27"/>
      <c r="F282" s="27"/>
      <c r="G282" s="27"/>
      <c r="H282" s="27"/>
      <c r="I282" s="27"/>
      <c r="J282" s="27"/>
      <c r="K282" s="27"/>
      <c r="L282" s="27"/>
      <c r="M282" s="27"/>
      <c r="N282" s="27"/>
      <c r="O282" s="27"/>
      <c r="P282" s="27"/>
      <c r="Q282" s="27"/>
      <c r="R282" s="27"/>
      <c r="S282" s="27"/>
      <c r="T282" s="27"/>
      <c r="U282" s="61"/>
      <c r="V282" s="27"/>
      <c r="W282" s="60"/>
      <c r="X282" s="60"/>
      <c r="Y282" s="60"/>
      <c r="Z282" s="60"/>
      <c r="AA282" s="60"/>
      <c r="AB282" s="27"/>
      <c r="AC282" s="27"/>
      <c r="AD282" s="27"/>
      <c r="AE282" s="27"/>
      <c r="AF282" s="27"/>
      <c r="AG282" s="27"/>
      <c r="AH282" s="27"/>
      <c r="AI282" s="27"/>
      <c r="AJ282" s="27"/>
    </row>
    <row r="283" ht="27" customHeight="1" spans="1:36">
      <c r="A283" s="20"/>
      <c r="B283" s="24" t="s">
        <v>30</v>
      </c>
      <c r="C283" s="25"/>
      <c r="D283" s="27"/>
      <c r="E283" s="27"/>
      <c r="F283" s="27"/>
      <c r="G283" s="27"/>
      <c r="H283" s="27"/>
      <c r="I283" s="27"/>
      <c r="J283" s="27"/>
      <c r="K283" s="27"/>
      <c r="L283" s="27"/>
      <c r="M283" s="27"/>
      <c r="N283" s="27"/>
      <c r="O283" s="27"/>
      <c r="P283" s="27"/>
      <c r="Q283" s="27"/>
      <c r="R283" s="27"/>
      <c r="S283" s="27"/>
      <c r="T283" s="27"/>
      <c r="U283" s="61"/>
      <c r="V283" s="27"/>
      <c r="W283" s="60"/>
      <c r="X283" s="60"/>
      <c r="Y283" s="60"/>
      <c r="Z283" s="60"/>
      <c r="AA283" s="60"/>
      <c r="AB283" s="27"/>
      <c r="AC283" s="27"/>
      <c r="AD283" s="27"/>
      <c r="AE283" s="27"/>
      <c r="AF283" s="27"/>
      <c r="AG283" s="27"/>
      <c r="AH283" s="27"/>
      <c r="AI283" s="27"/>
      <c r="AJ283" s="27"/>
    </row>
    <row r="284" ht="24" customHeight="1" spans="1:36">
      <c r="A284" s="20"/>
      <c r="B284" s="30" t="s">
        <v>1440</v>
      </c>
      <c r="C284" s="31"/>
      <c r="D284" s="27"/>
      <c r="E284" s="27"/>
      <c r="F284" s="27"/>
      <c r="G284" s="27"/>
      <c r="H284" s="27"/>
      <c r="I284" s="27"/>
      <c r="J284" s="27"/>
      <c r="K284" s="27"/>
      <c r="L284" s="27"/>
      <c r="M284" s="27"/>
      <c r="N284" s="27"/>
      <c r="O284" s="27"/>
      <c r="P284" s="27"/>
      <c r="Q284" s="27"/>
      <c r="R284" s="27"/>
      <c r="S284" s="27"/>
      <c r="T284" s="27"/>
      <c r="U284" s="61"/>
      <c r="V284" s="27"/>
      <c r="W284" s="60"/>
      <c r="X284" s="60"/>
      <c r="Y284" s="60"/>
      <c r="Z284" s="60"/>
      <c r="AA284" s="60"/>
      <c r="AB284" s="27"/>
      <c r="AC284" s="27"/>
      <c r="AD284" s="27"/>
      <c r="AE284" s="27"/>
      <c r="AF284" s="27"/>
      <c r="AG284" s="27"/>
      <c r="AH284" s="27"/>
      <c r="AI284" s="27"/>
      <c r="AJ284" s="27"/>
    </row>
    <row r="285" ht="25" customHeight="1" spans="1:36">
      <c r="A285" s="20"/>
      <c r="B285" s="30" t="s">
        <v>1441</v>
      </c>
      <c r="C285" s="31"/>
      <c r="D285" s="27"/>
      <c r="E285" s="27"/>
      <c r="F285" s="27"/>
      <c r="G285" s="27"/>
      <c r="H285" s="27"/>
      <c r="I285" s="27"/>
      <c r="J285" s="27"/>
      <c r="K285" s="27"/>
      <c r="L285" s="27"/>
      <c r="M285" s="27"/>
      <c r="N285" s="27"/>
      <c r="O285" s="27"/>
      <c r="P285" s="27"/>
      <c r="Q285" s="27"/>
      <c r="R285" s="27"/>
      <c r="S285" s="27"/>
      <c r="T285" s="27"/>
      <c r="U285" s="61"/>
      <c r="V285" s="27"/>
      <c r="W285" s="60"/>
      <c r="X285" s="60"/>
      <c r="Y285" s="60"/>
      <c r="Z285" s="60"/>
      <c r="AA285" s="60"/>
      <c r="AB285" s="27"/>
      <c r="AC285" s="27"/>
      <c r="AD285" s="27"/>
      <c r="AE285" s="27"/>
      <c r="AF285" s="27"/>
      <c r="AG285" s="27"/>
      <c r="AH285" s="27"/>
      <c r="AI285" s="27"/>
      <c r="AJ285" s="27"/>
    </row>
    <row r="286" spans="1:36">
      <c r="A286" s="20"/>
      <c r="B286" s="35"/>
      <c r="C286" s="27"/>
      <c r="D286" s="27"/>
      <c r="E286" s="27"/>
      <c r="F286" s="27"/>
      <c r="G286" s="27"/>
      <c r="H286" s="27"/>
      <c r="I286" s="27"/>
      <c r="J286" s="27"/>
      <c r="K286" s="27"/>
      <c r="L286" s="27"/>
      <c r="M286" s="27"/>
      <c r="N286" s="27"/>
      <c r="O286" s="27"/>
      <c r="P286" s="27"/>
      <c r="Q286" s="27"/>
      <c r="R286" s="27"/>
      <c r="S286" s="27"/>
      <c r="T286" s="27"/>
      <c r="U286" s="61"/>
      <c r="V286" s="27"/>
      <c r="W286" s="60"/>
      <c r="X286" s="60"/>
      <c r="Y286" s="60"/>
      <c r="Z286" s="60"/>
      <c r="AA286" s="60"/>
      <c r="AB286" s="27"/>
      <c r="AC286" s="27"/>
      <c r="AD286" s="27"/>
      <c r="AE286" s="27"/>
      <c r="AF286" s="27"/>
      <c r="AG286" s="27"/>
      <c r="AH286" s="27"/>
      <c r="AI286" s="27"/>
      <c r="AJ286" s="27"/>
    </row>
    <row r="287" ht="29" customHeight="1" spans="1:36">
      <c r="A287" s="20"/>
      <c r="B287" s="30" t="s">
        <v>1442</v>
      </c>
      <c r="C287" s="31"/>
      <c r="D287" s="27"/>
      <c r="E287" s="27"/>
      <c r="F287" s="27"/>
      <c r="G287" s="27"/>
      <c r="H287" s="27"/>
      <c r="I287" s="27"/>
      <c r="J287" s="27"/>
      <c r="K287" s="27"/>
      <c r="L287" s="27"/>
      <c r="M287" s="27"/>
      <c r="N287" s="27"/>
      <c r="O287" s="27"/>
      <c r="P287" s="27"/>
      <c r="Q287" s="27"/>
      <c r="R287" s="27"/>
      <c r="S287" s="27"/>
      <c r="T287" s="27"/>
      <c r="U287" s="61"/>
      <c r="V287" s="27"/>
      <c r="W287" s="60"/>
      <c r="X287" s="60"/>
      <c r="Y287" s="60"/>
      <c r="Z287" s="60"/>
      <c r="AA287" s="60"/>
      <c r="AB287" s="27"/>
      <c r="AC287" s="27"/>
      <c r="AD287" s="27"/>
      <c r="AE287" s="27"/>
      <c r="AF287" s="27"/>
      <c r="AG287" s="27"/>
      <c r="AH287" s="27"/>
      <c r="AI287" s="27"/>
      <c r="AJ287" s="27"/>
    </row>
    <row r="288" spans="1:36">
      <c r="A288" s="20"/>
      <c r="B288" s="35"/>
      <c r="C288" s="27"/>
      <c r="D288" s="27"/>
      <c r="E288" s="27"/>
      <c r="F288" s="27"/>
      <c r="G288" s="27"/>
      <c r="H288" s="27"/>
      <c r="I288" s="27"/>
      <c r="J288" s="27"/>
      <c r="K288" s="27"/>
      <c r="L288" s="27"/>
      <c r="M288" s="27"/>
      <c r="N288" s="27"/>
      <c r="O288" s="27"/>
      <c r="P288" s="27"/>
      <c r="Q288" s="27"/>
      <c r="R288" s="27"/>
      <c r="S288" s="27"/>
      <c r="T288" s="27"/>
      <c r="U288" s="61"/>
      <c r="V288" s="27"/>
      <c r="W288" s="60"/>
      <c r="X288" s="60"/>
      <c r="Y288" s="60"/>
      <c r="Z288" s="60"/>
      <c r="AA288" s="60"/>
      <c r="AB288" s="27"/>
      <c r="AC288" s="27"/>
      <c r="AD288" s="27"/>
      <c r="AE288" s="27"/>
      <c r="AF288" s="27"/>
      <c r="AG288" s="27"/>
      <c r="AH288" s="27"/>
      <c r="AI288" s="27"/>
      <c r="AJ288" s="27"/>
    </row>
    <row r="289" ht="27" customHeight="1" spans="1:36">
      <c r="A289" s="20"/>
      <c r="B289" s="30" t="s">
        <v>1443</v>
      </c>
      <c r="C289" s="31"/>
      <c r="D289" s="27"/>
      <c r="E289" s="27"/>
      <c r="F289" s="27"/>
      <c r="G289" s="27"/>
      <c r="H289" s="27"/>
      <c r="I289" s="27"/>
      <c r="J289" s="27"/>
      <c r="K289" s="27"/>
      <c r="L289" s="27"/>
      <c r="M289" s="27"/>
      <c r="N289" s="27"/>
      <c r="O289" s="27"/>
      <c r="P289" s="27"/>
      <c r="Q289" s="27"/>
      <c r="R289" s="27"/>
      <c r="S289" s="27"/>
      <c r="T289" s="27"/>
      <c r="U289" s="61"/>
      <c r="V289" s="27"/>
      <c r="W289" s="60"/>
      <c r="X289" s="60"/>
      <c r="Y289" s="60"/>
      <c r="Z289" s="60"/>
      <c r="AA289" s="60"/>
      <c r="AB289" s="27"/>
      <c r="AC289" s="27"/>
      <c r="AD289" s="27"/>
      <c r="AE289" s="27"/>
      <c r="AF289" s="27"/>
      <c r="AG289" s="27"/>
      <c r="AH289" s="27"/>
      <c r="AI289" s="27"/>
      <c r="AJ289" s="27"/>
    </row>
    <row r="290" spans="1:36">
      <c r="A290" s="20"/>
      <c r="B290" s="35"/>
      <c r="C290" s="27"/>
      <c r="D290" s="27"/>
      <c r="E290" s="27"/>
      <c r="F290" s="27"/>
      <c r="G290" s="27"/>
      <c r="H290" s="27"/>
      <c r="I290" s="27"/>
      <c r="J290" s="27"/>
      <c r="K290" s="27"/>
      <c r="L290" s="27"/>
      <c r="M290" s="27"/>
      <c r="N290" s="27"/>
      <c r="O290" s="27"/>
      <c r="P290" s="27"/>
      <c r="Q290" s="27"/>
      <c r="R290" s="27"/>
      <c r="S290" s="27"/>
      <c r="T290" s="27"/>
      <c r="U290" s="61"/>
      <c r="V290" s="27"/>
      <c r="W290" s="60"/>
      <c r="X290" s="60"/>
      <c r="Y290" s="60"/>
      <c r="Z290" s="60"/>
      <c r="AA290" s="60"/>
      <c r="AB290" s="27"/>
      <c r="AC290" s="27"/>
      <c r="AD290" s="27"/>
      <c r="AE290" s="27"/>
      <c r="AF290" s="27"/>
      <c r="AG290" s="27"/>
      <c r="AH290" s="27"/>
      <c r="AI290" s="27"/>
      <c r="AJ290" s="27"/>
    </row>
    <row r="291" ht="36" customHeight="1" spans="1:36">
      <c r="A291" s="20"/>
      <c r="B291" s="24" t="s">
        <v>32</v>
      </c>
      <c r="C291" s="25"/>
      <c r="D291" s="26" t="s">
        <v>856</v>
      </c>
      <c r="E291" s="27"/>
      <c r="F291" s="27"/>
      <c r="G291" s="27"/>
      <c r="H291" s="27"/>
      <c r="I291" s="27"/>
      <c r="J291" s="27"/>
      <c r="K291" s="27"/>
      <c r="L291" s="27"/>
      <c r="M291" s="27"/>
      <c r="N291" s="27"/>
      <c r="O291" s="27"/>
      <c r="P291" s="27"/>
      <c r="Q291" s="27"/>
      <c r="R291" s="27"/>
      <c r="S291" s="27"/>
      <c r="T291" s="27"/>
      <c r="U291" s="61"/>
      <c r="V291" s="27"/>
      <c r="W291" s="60">
        <f>W292+W295+W300</f>
        <v>82.05</v>
      </c>
      <c r="X291" s="60">
        <f>X292+X295+X300</f>
        <v>82.05</v>
      </c>
      <c r="Y291" s="60">
        <f>Y292+Y295+Y300</f>
        <v>0</v>
      </c>
      <c r="Z291" s="60">
        <f>Z292+Z295+Z300</f>
        <v>0</v>
      </c>
      <c r="AA291" s="60">
        <f>AA292+AA295+AA300</f>
        <v>0</v>
      </c>
      <c r="AB291" s="27"/>
      <c r="AC291" s="27"/>
      <c r="AD291" s="27"/>
      <c r="AE291" s="27"/>
      <c r="AF291" s="27"/>
      <c r="AG291" s="27"/>
      <c r="AH291" s="27"/>
      <c r="AI291" s="27"/>
      <c r="AJ291" s="27"/>
    </row>
    <row r="292" ht="29" customHeight="1" spans="1:36">
      <c r="A292" s="20"/>
      <c r="B292" s="30" t="s">
        <v>33</v>
      </c>
      <c r="C292" s="31"/>
      <c r="D292" s="27"/>
      <c r="E292" s="27"/>
      <c r="F292" s="27"/>
      <c r="G292" s="27"/>
      <c r="H292" s="27"/>
      <c r="I292" s="27"/>
      <c r="J292" s="27"/>
      <c r="K292" s="27"/>
      <c r="L292" s="27"/>
      <c r="M292" s="27"/>
      <c r="N292" s="27"/>
      <c r="O292" s="27"/>
      <c r="P292" s="27"/>
      <c r="Q292" s="27"/>
      <c r="R292" s="27"/>
      <c r="S292" s="27"/>
      <c r="T292" s="27"/>
      <c r="U292" s="61"/>
      <c r="V292" s="27"/>
      <c r="W292" s="60"/>
      <c r="X292" s="60"/>
      <c r="Y292" s="60"/>
      <c r="Z292" s="60"/>
      <c r="AA292" s="60"/>
      <c r="AB292" s="27"/>
      <c r="AC292" s="27"/>
      <c r="AD292" s="27"/>
      <c r="AE292" s="27"/>
      <c r="AF292" s="27"/>
      <c r="AG292" s="27"/>
      <c r="AH292" s="27"/>
      <c r="AI292" s="27"/>
      <c r="AJ292" s="27"/>
    </row>
    <row r="293" ht="21" customHeight="1" spans="1:36">
      <c r="A293" s="20"/>
      <c r="B293" s="30" t="s">
        <v>1444</v>
      </c>
      <c r="C293" s="31"/>
      <c r="D293" s="27"/>
      <c r="E293" s="27"/>
      <c r="F293" s="27"/>
      <c r="G293" s="27"/>
      <c r="H293" s="27"/>
      <c r="I293" s="27"/>
      <c r="J293" s="27"/>
      <c r="K293" s="27"/>
      <c r="L293" s="27"/>
      <c r="M293" s="27"/>
      <c r="N293" s="27"/>
      <c r="O293" s="27"/>
      <c r="P293" s="27"/>
      <c r="Q293" s="27"/>
      <c r="R293" s="27"/>
      <c r="S293" s="27"/>
      <c r="T293" s="27"/>
      <c r="U293" s="61"/>
      <c r="V293" s="27"/>
      <c r="W293" s="60"/>
      <c r="X293" s="60"/>
      <c r="Y293" s="60"/>
      <c r="Z293" s="60"/>
      <c r="AA293" s="60"/>
      <c r="AB293" s="27"/>
      <c r="AC293" s="27"/>
      <c r="AD293" s="27"/>
      <c r="AE293" s="27"/>
      <c r="AF293" s="27"/>
      <c r="AG293" s="27"/>
      <c r="AH293" s="27"/>
      <c r="AI293" s="27"/>
      <c r="AJ293" s="27"/>
    </row>
    <row r="294" ht="18" customHeight="1" spans="1:36">
      <c r="A294" s="20"/>
      <c r="B294" s="35"/>
      <c r="C294" s="27"/>
      <c r="D294" s="27"/>
      <c r="E294" s="27"/>
      <c r="F294" s="27"/>
      <c r="G294" s="27"/>
      <c r="H294" s="27"/>
      <c r="I294" s="27"/>
      <c r="J294" s="27"/>
      <c r="K294" s="27"/>
      <c r="L294" s="27"/>
      <c r="M294" s="27"/>
      <c r="N294" s="27"/>
      <c r="O294" s="27"/>
      <c r="P294" s="27"/>
      <c r="Q294" s="27"/>
      <c r="R294" s="27"/>
      <c r="S294" s="27"/>
      <c r="T294" s="27"/>
      <c r="U294" s="61"/>
      <c r="V294" s="27"/>
      <c r="W294" s="60"/>
      <c r="X294" s="60"/>
      <c r="Y294" s="60"/>
      <c r="Z294" s="60"/>
      <c r="AA294" s="60"/>
      <c r="AB294" s="27"/>
      <c r="AC294" s="27"/>
      <c r="AD294" s="27"/>
      <c r="AE294" s="27"/>
      <c r="AF294" s="27"/>
      <c r="AG294" s="27"/>
      <c r="AH294" s="27"/>
      <c r="AI294" s="27"/>
      <c r="AJ294" s="27"/>
    </row>
    <row r="295" ht="31" customHeight="1" spans="1:36">
      <c r="A295" s="20"/>
      <c r="B295" s="30" t="s">
        <v>34</v>
      </c>
      <c r="C295" s="31"/>
      <c r="D295" s="27"/>
      <c r="E295" s="27"/>
      <c r="F295" s="27"/>
      <c r="G295" s="27"/>
      <c r="H295" s="27"/>
      <c r="I295" s="27"/>
      <c r="J295" s="27"/>
      <c r="K295" s="27"/>
      <c r="L295" s="27"/>
      <c r="M295" s="27"/>
      <c r="N295" s="27"/>
      <c r="O295" s="27"/>
      <c r="P295" s="27"/>
      <c r="Q295" s="27"/>
      <c r="R295" s="27"/>
      <c r="S295" s="27"/>
      <c r="T295" s="27"/>
      <c r="U295" s="61"/>
      <c r="V295" s="27"/>
      <c r="W295" s="60">
        <f>W296+W298</f>
        <v>82.05</v>
      </c>
      <c r="X295" s="60">
        <f>X296+X298</f>
        <v>82.05</v>
      </c>
      <c r="Y295" s="60">
        <f>Y296+Y298</f>
        <v>0</v>
      </c>
      <c r="Z295" s="60">
        <f>Z296+Z298</f>
        <v>0</v>
      </c>
      <c r="AA295" s="60">
        <f>AA296+AA298</f>
        <v>0</v>
      </c>
      <c r="AB295" s="27"/>
      <c r="AC295" s="27"/>
      <c r="AD295" s="27"/>
      <c r="AE295" s="27"/>
      <c r="AF295" s="27"/>
      <c r="AG295" s="27"/>
      <c r="AH295" s="27"/>
      <c r="AI295" s="27"/>
      <c r="AJ295" s="27"/>
    </row>
    <row r="296" ht="25" customHeight="1" spans="1:36">
      <c r="A296" s="20"/>
      <c r="B296" s="30" t="s">
        <v>1445</v>
      </c>
      <c r="C296" s="31"/>
      <c r="D296" s="27"/>
      <c r="E296" s="27"/>
      <c r="F296" s="27"/>
      <c r="G296" s="27"/>
      <c r="H296" s="27"/>
      <c r="I296" s="27"/>
      <c r="J296" s="27"/>
      <c r="K296" s="27"/>
      <c r="L296" s="27"/>
      <c r="M296" s="27"/>
      <c r="N296" s="27"/>
      <c r="O296" s="27"/>
      <c r="P296" s="27"/>
      <c r="Q296" s="27"/>
      <c r="R296" s="27"/>
      <c r="S296" s="27"/>
      <c r="T296" s="27"/>
      <c r="U296" s="61"/>
      <c r="V296" s="27"/>
      <c r="W296" s="60">
        <f>SUM(W297)</f>
        <v>82.05</v>
      </c>
      <c r="X296" s="60">
        <f>SUM(X297)</f>
        <v>82.05</v>
      </c>
      <c r="Y296" s="60">
        <f>SUM(Y297)</f>
        <v>0</v>
      </c>
      <c r="Z296" s="60">
        <f>SUM(Z297)</f>
        <v>0</v>
      </c>
      <c r="AA296" s="60">
        <f>SUM(AA297)</f>
        <v>0</v>
      </c>
      <c r="AB296" s="27"/>
      <c r="AC296" s="27"/>
      <c r="AD296" s="27"/>
      <c r="AE296" s="27"/>
      <c r="AF296" s="27"/>
      <c r="AG296" s="27"/>
      <c r="AH296" s="27"/>
      <c r="AI296" s="27"/>
      <c r="AJ296" s="27"/>
    </row>
    <row r="297" ht="65" customHeight="1" spans="1:36">
      <c r="A297" s="20"/>
      <c r="B297" s="35"/>
      <c r="C297" s="27" t="s">
        <v>1446</v>
      </c>
      <c r="D297" s="27" t="s">
        <v>1447</v>
      </c>
      <c r="E297" s="27" t="s">
        <v>436</v>
      </c>
      <c r="F297" s="27" t="s">
        <v>1448</v>
      </c>
      <c r="G297" s="27" t="s">
        <v>1449</v>
      </c>
      <c r="H297" s="27" t="s">
        <v>1450</v>
      </c>
      <c r="I297" s="27" t="s">
        <v>1450</v>
      </c>
      <c r="J297" s="27" t="s">
        <v>1450</v>
      </c>
      <c r="K297" s="27" t="s">
        <v>1451</v>
      </c>
      <c r="L297" s="27" t="s">
        <v>1452</v>
      </c>
      <c r="M297" s="27" t="s">
        <v>1453</v>
      </c>
      <c r="N297" s="27" t="s">
        <v>1454</v>
      </c>
      <c r="O297" s="27" t="s">
        <v>1455</v>
      </c>
      <c r="P297" s="27" t="s">
        <v>1456</v>
      </c>
      <c r="Q297" s="27" t="s">
        <v>215</v>
      </c>
      <c r="R297" s="27" t="s">
        <v>805</v>
      </c>
      <c r="S297" s="27" t="s">
        <v>805</v>
      </c>
      <c r="T297" s="27" t="s">
        <v>1457</v>
      </c>
      <c r="U297" s="61" t="s">
        <v>1458</v>
      </c>
      <c r="V297" s="27" t="s">
        <v>239</v>
      </c>
      <c r="W297" s="60">
        <f>SUM(X297:AA297)</f>
        <v>82.05</v>
      </c>
      <c r="X297" s="60">
        <v>82.05</v>
      </c>
      <c r="Y297" s="60"/>
      <c r="Z297" s="60"/>
      <c r="AA297" s="60"/>
      <c r="AB297" s="27">
        <v>547</v>
      </c>
      <c r="AC297" s="27">
        <v>547</v>
      </c>
      <c r="AD297" s="27" t="s">
        <v>111</v>
      </c>
      <c r="AE297" s="27" t="s">
        <v>112</v>
      </c>
      <c r="AF297" s="27"/>
      <c r="AG297" s="27" t="s">
        <v>111</v>
      </c>
      <c r="AH297" s="27"/>
      <c r="AI297" s="27" t="s">
        <v>111</v>
      </c>
      <c r="AJ297" s="27"/>
    </row>
    <row r="298" ht="23" customHeight="1" spans="1:36">
      <c r="A298" s="20"/>
      <c r="B298" s="30" t="s">
        <v>1459</v>
      </c>
      <c r="C298" s="31"/>
      <c r="D298" s="27"/>
      <c r="E298" s="27"/>
      <c r="F298" s="27"/>
      <c r="G298" s="27"/>
      <c r="H298" s="27"/>
      <c r="I298" s="27"/>
      <c r="J298" s="27"/>
      <c r="K298" s="27"/>
      <c r="L298" s="27"/>
      <c r="M298" s="27"/>
      <c r="N298" s="27"/>
      <c r="O298" s="27"/>
      <c r="P298" s="27"/>
      <c r="Q298" s="27"/>
      <c r="R298" s="27"/>
      <c r="S298" s="27"/>
      <c r="T298" s="27"/>
      <c r="U298" s="61"/>
      <c r="V298" s="27"/>
      <c r="W298" s="60"/>
      <c r="X298" s="60"/>
      <c r="Y298" s="60"/>
      <c r="Z298" s="60"/>
      <c r="AA298" s="60"/>
      <c r="AB298" s="27"/>
      <c r="AC298" s="27"/>
      <c r="AD298" s="27"/>
      <c r="AE298" s="27"/>
      <c r="AF298" s="27"/>
      <c r="AG298" s="27"/>
      <c r="AH298" s="27"/>
      <c r="AI298" s="27"/>
      <c r="AJ298" s="27"/>
    </row>
    <row r="299" spans="1:36">
      <c r="A299" s="20"/>
      <c r="B299" s="35"/>
      <c r="C299" s="27"/>
      <c r="D299" s="27"/>
      <c r="E299" s="27"/>
      <c r="F299" s="27"/>
      <c r="G299" s="27"/>
      <c r="H299" s="27"/>
      <c r="I299" s="27"/>
      <c r="J299" s="27"/>
      <c r="K299" s="27"/>
      <c r="L299" s="27"/>
      <c r="M299" s="27"/>
      <c r="N299" s="27"/>
      <c r="O299" s="27"/>
      <c r="P299" s="27"/>
      <c r="Q299" s="27"/>
      <c r="R299" s="27"/>
      <c r="S299" s="27"/>
      <c r="T299" s="27"/>
      <c r="U299" s="61"/>
      <c r="V299" s="27"/>
      <c r="W299" s="60"/>
      <c r="X299" s="60"/>
      <c r="Y299" s="60"/>
      <c r="Z299" s="60"/>
      <c r="AA299" s="60"/>
      <c r="AB299" s="27"/>
      <c r="AC299" s="27"/>
      <c r="AD299" s="27"/>
      <c r="AE299" s="27"/>
      <c r="AF299" s="27"/>
      <c r="AG299" s="27"/>
      <c r="AH299" s="27"/>
      <c r="AI299" s="27"/>
      <c r="AJ299" s="27"/>
    </row>
    <row r="300" ht="21" customHeight="1" spans="1:36">
      <c r="A300" s="20"/>
      <c r="B300" s="30" t="s">
        <v>35</v>
      </c>
      <c r="C300" s="31"/>
      <c r="D300" s="27"/>
      <c r="E300" s="27"/>
      <c r="F300" s="27"/>
      <c r="G300" s="27"/>
      <c r="H300" s="27"/>
      <c r="I300" s="27"/>
      <c r="J300" s="27"/>
      <c r="K300" s="27"/>
      <c r="L300" s="27"/>
      <c r="M300" s="27"/>
      <c r="N300" s="27"/>
      <c r="O300" s="27"/>
      <c r="P300" s="27"/>
      <c r="Q300" s="27"/>
      <c r="R300" s="27"/>
      <c r="S300" s="27"/>
      <c r="T300" s="27"/>
      <c r="U300" s="61"/>
      <c r="V300" s="27"/>
      <c r="W300" s="60"/>
      <c r="X300" s="60"/>
      <c r="Y300" s="60"/>
      <c r="Z300" s="60"/>
      <c r="AA300" s="60"/>
      <c r="AB300" s="27"/>
      <c r="AC300" s="27"/>
      <c r="AD300" s="27"/>
      <c r="AE300" s="27"/>
      <c r="AF300" s="27"/>
      <c r="AG300" s="27"/>
      <c r="AH300" s="27"/>
      <c r="AI300" s="27"/>
      <c r="AJ300" s="27"/>
    </row>
    <row r="301" ht="27" customHeight="1" spans="1:36">
      <c r="A301" s="20"/>
      <c r="B301" s="30" t="s">
        <v>1460</v>
      </c>
      <c r="C301" s="31"/>
      <c r="D301" s="27"/>
      <c r="E301" s="27"/>
      <c r="F301" s="27"/>
      <c r="G301" s="27"/>
      <c r="H301" s="27"/>
      <c r="I301" s="27"/>
      <c r="J301" s="27"/>
      <c r="K301" s="27"/>
      <c r="L301" s="27"/>
      <c r="M301" s="27"/>
      <c r="N301" s="27"/>
      <c r="O301" s="27"/>
      <c r="P301" s="27"/>
      <c r="Q301" s="27"/>
      <c r="R301" s="27"/>
      <c r="S301" s="27"/>
      <c r="T301" s="27"/>
      <c r="U301" s="61"/>
      <c r="V301" s="27"/>
      <c r="W301" s="60"/>
      <c r="X301" s="60"/>
      <c r="Y301" s="60"/>
      <c r="Z301" s="60"/>
      <c r="AA301" s="60"/>
      <c r="AB301" s="27"/>
      <c r="AC301" s="27"/>
      <c r="AD301" s="27"/>
      <c r="AE301" s="27"/>
      <c r="AF301" s="27"/>
      <c r="AG301" s="27"/>
      <c r="AH301" s="27"/>
      <c r="AI301" s="27"/>
      <c r="AJ301" s="27"/>
    </row>
    <row r="302" spans="1:36">
      <c r="A302" s="20"/>
      <c r="B302" s="35"/>
      <c r="C302" s="27"/>
      <c r="D302" s="27"/>
      <c r="E302" s="27"/>
      <c r="F302" s="27"/>
      <c r="G302" s="27"/>
      <c r="H302" s="27"/>
      <c r="I302" s="27"/>
      <c r="J302" s="27"/>
      <c r="K302" s="27"/>
      <c r="L302" s="27"/>
      <c r="M302" s="27"/>
      <c r="N302" s="27"/>
      <c r="O302" s="27"/>
      <c r="P302" s="27"/>
      <c r="Q302" s="27"/>
      <c r="R302" s="27"/>
      <c r="S302" s="27"/>
      <c r="T302" s="27"/>
      <c r="U302" s="61"/>
      <c r="V302" s="27"/>
      <c r="W302" s="60"/>
      <c r="X302" s="60"/>
      <c r="Y302" s="60"/>
      <c r="Z302" s="60"/>
      <c r="AA302" s="60"/>
      <c r="AB302" s="27"/>
      <c r="AC302" s="27"/>
      <c r="AD302" s="27"/>
      <c r="AE302" s="27"/>
      <c r="AF302" s="27"/>
      <c r="AG302" s="27"/>
      <c r="AH302" s="27"/>
      <c r="AI302" s="27"/>
      <c r="AJ302" s="27"/>
    </row>
    <row r="303" ht="21" customHeight="1" spans="1:36">
      <c r="A303" s="20"/>
      <c r="B303" s="30" t="s">
        <v>1461</v>
      </c>
      <c r="C303" s="31"/>
      <c r="D303" s="27"/>
      <c r="E303" s="27"/>
      <c r="F303" s="27"/>
      <c r="G303" s="27"/>
      <c r="H303" s="27"/>
      <c r="I303" s="27"/>
      <c r="J303" s="27"/>
      <c r="K303" s="27"/>
      <c r="L303" s="27"/>
      <c r="M303" s="27"/>
      <c r="N303" s="27"/>
      <c r="O303" s="27"/>
      <c r="P303" s="27"/>
      <c r="Q303" s="27"/>
      <c r="R303" s="27"/>
      <c r="S303" s="27"/>
      <c r="T303" s="27"/>
      <c r="U303" s="61"/>
      <c r="V303" s="27"/>
      <c r="W303" s="60"/>
      <c r="X303" s="60"/>
      <c r="Y303" s="60"/>
      <c r="Z303" s="60"/>
      <c r="AA303" s="60"/>
      <c r="AB303" s="27"/>
      <c r="AC303" s="27"/>
      <c r="AD303" s="27"/>
      <c r="AE303" s="27"/>
      <c r="AF303" s="27"/>
      <c r="AG303" s="27"/>
      <c r="AH303" s="27"/>
      <c r="AI303" s="27"/>
      <c r="AJ303" s="27"/>
    </row>
    <row r="304" spans="1:36">
      <c r="A304" s="20"/>
      <c r="B304" s="35"/>
      <c r="C304" s="27"/>
      <c r="D304" s="27"/>
      <c r="E304" s="27"/>
      <c r="F304" s="27"/>
      <c r="G304" s="27"/>
      <c r="H304" s="27"/>
      <c r="I304" s="27"/>
      <c r="J304" s="27"/>
      <c r="K304" s="27"/>
      <c r="L304" s="27"/>
      <c r="M304" s="27"/>
      <c r="N304" s="27"/>
      <c r="O304" s="27"/>
      <c r="P304" s="27"/>
      <c r="Q304" s="27"/>
      <c r="R304" s="27"/>
      <c r="S304" s="27"/>
      <c r="T304" s="27"/>
      <c r="U304" s="61"/>
      <c r="V304" s="27"/>
      <c r="W304" s="60"/>
      <c r="X304" s="60"/>
      <c r="Y304" s="60"/>
      <c r="Z304" s="60"/>
      <c r="AA304" s="60"/>
      <c r="AB304" s="27"/>
      <c r="AC304" s="27"/>
      <c r="AD304" s="27"/>
      <c r="AE304" s="27"/>
      <c r="AF304" s="27"/>
      <c r="AG304" s="27"/>
      <c r="AH304" s="27"/>
      <c r="AI304" s="27"/>
      <c r="AJ304" s="27"/>
    </row>
    <row r="305" ht="28" customHeight="1" spans="1:36">
      <c r="A305" s="20"/>
      <c r="B305" s="30" t="s">
        <v>1462</v>
      </c>
      <c r="C305" s="31"/>
      <c r="D305" s="27"/>
      <c r="E305" s="27"/>
      <c r="F305" s="27"/>
      <c r="G305" s="27"/>
      <c r="H305" s="27"/>
      <c r="I305" s="27"/>
      <c r="J305" s="27"/>
      <c r="K305" s="27"/>
      <c r="L305" s="27"/>
      <c r="M305" s="27"/>
      <c r="N305" s="27"/>
      <c r="O305" s="27"/>
      <c r="P305" s="27"/>
      <c r="Q305" s="27"/>
      <c r="R305" s="27"/>
      <c r="S305" s="27"/>
      <c r="T305" s="27"/>
      <c r="U305" s="61"/>
      <c r="V305" s="27"/>
      <c r="W305" s="60"/>
      <c r="X305" s="60"/>
      <c r="Y305" s="60"/>
      <c r="Z305" s="60"/>
      <c r="AA305" s="60"/>
      <c r="AB305" s="27"/>
      <c r="AC305" s="27"/>
      <c r="AD305" s="27"/>
      <c r="AE305" s="27"/>
      <c r="AF305" s="27"/>
      <c r="AG305" s="27"/>
      <c r="AH305" s="27"/>
      <c r="AI305" s="27"/>
      <c r="AJ305" s="27"/>
    </row>
    <row r="306" spans="1:36">
      <c r="A306" s="20"/>
      <c r="B306" s="35"/>
      <c r="C306" s="27"/>
      <c r="D306" s="27"/>
      <c r="E306" s="27"/>
      <c r="F306" s="27"/>
      <c r="G306" s="27"/>
      <c r="H306" s="27"/>
      <c r="I306" s="27"/>
      <c r="J306" s="27"/>
      <c r="K306" s="27"/>
      <c r="L306" s="27"/>
      <c r="M306" s="27"/>
      <c r="N306" s="27"/>
      <c r="O306" s="27"/>
      <c r="P306" s="27"/>
      <c r="Q306" s="27"/>
      <c r="R306" s="27"/>
      <c r="S306" s="27"/>
      <c r="T306" s="27"/>
      <c r="U306" s="61"/>
      <c r="V306" s="27"/>
      <c r="W306" s="60"/>
      <c r="X306" s="60"/>
      <c r="Y306" s="60"/>
      <c r="Z306" s="60"/>
      <c r="AA306" s="60"/>
      <c r="AB306" s="27"/>
      <c r="AC306" s="27"/>
      <c r="AD306" s="27"/>
      <c r="AE306" s="27"/>
      <c r="AF306" s="27"/>
      <c r="AG306" s="27"/>
      <c r="AH306" s="27"/>
      <c r="AI306" s="27"/>
      <c r="AJ306" s="27"/>
    </row>
    <row r="307" ht="24" customHeight="1" spans="1:36">
      <c r="A307" s="20"/>
      <c r="B307" s="30" t="s">
        <v>1463</v>
      </c>
      <c r="C307" s="31"/>
      <c r="D307" s="27"/>
      <c r="E307" s="27"/>
      <c r="F307" s="27"/>
      <c r="G307" s="27"/>
      <c r="H307" s="27"/>
      <c r="I307" s="27"/>
      <c r="J307" s="27"/>
      <c r="K307" s="27"/>
      <c r="L307" s="27"/>
      <c r="M307" s="27"/>
      <c r="N307" s="27"/>
      <c r="O307" s="27"/>
      <c r="P307" s="27"/>
      <c r="Q307" s="27"/>
      <c r="R307" s="27"/>
      <c r="S307" s="27"/>
      <c r="T307" s="27"/>
      <c r="U307" s="61"/>
      <c r="V307" s="27"/>
      <c r="W307" s="60"/>
      <c r="X307" s="60"/>
      <c r="Y307" s="60"/>
      <c r="Z307" s="60"/>
      <c r="AA307" s="60"/>
      <c r="AB307" s="27"/>
      <c r="AC307" s="27"/>
      <c r="AD307" s="27"/>
      <c r="AE307" s="27"/>
      <c r="AF307" s="27"/>
      <c r="AG307" s="27"/>
      <c r="AH307" s="27"/>
      <c r="AI307" s="27"/>
      <c r="AJ307" s="27"/>
    </row>
    <row r="308" spans="1:36">
      <c r="A308" s="20"/>
      <c r="B308" s="35"/>
      <c r="C308" s="27"/>
      <c r="D308" s="27"/>
      <c r="E308" s="27"/>
      <c r="F308" s="27"/>
      <c r="G308" s="27"/>
      <c r="H308" s="27"/>
      <c r="I308" s="27"/>
      <c r="J308" s="27"/>
      <c r="K308" s="27"/>
      <c r="L308" s="27"/>
      <c r="M308" s="27"/>
      <c r="N308" s="27"/>
      <c r="O308" s="27"/>
      <c r="P308" s="27"/>
      <c r="Q308" s="27"/>
      <c r="R308" s="27"/>
      <c r="S308" s="27"/>
      <c r="T308" s="27"/>
      <c r="U308" s="61"/>
      <c r="V308" s="27"/>
      <c r="W308" s="60"/>
      <c r="X308" s="60"/>
      <c r="Y308" s="60"/>
      <c r="Z308" s="60"/>
      <c r="AA308" s="60"/>
      <c r="AB308" s="27"/>
      <c r="AC308" s="27"/>
      <c r="AD308" s="27"/>
      <c r="AE308" s="27"/>
      <c r="AF308" s="27"/>
      <c r="AG308" s="27"/>
      <c r="AH308" s="27"/>
      <c r="AI308" s="27"/>
      <c r="AJ308" s="27"/>
    </row>
    <row r="309" ht="23" customHeight="1" spans="1:36">
      <c r="A309" s="20"/>
      <c r="B309" s="30" t="s">
        <v>1464</v>
      </c>
      <c r="C309" s="31"/>
      <c r="D309" s="27"/>
      <c r="E309" s="27"/>
      <c r="F309" s="27"/>
      <c r="G309" s="27"/>
      <c r="H309" s="27"/>
      <c r="I309" s="27"/>
      <c r="J309" s="27"/>
      <c r="K309" s="27"/>
      <c r="L309" s="27"/>
      <c r="M309" s="27"/>
      <c r="N309" s="27"/>
      <c r="O309" s="27"/>
      <c r="P309" s="27"/>
      <c r="Q309" s="27"/>
      <c r="R309" s="27"/>
      <c r="S309" s="27"/>
      <c r="T309" s="27"/>
      <c r="U309" s="61"/>
      <c r="V309" s="27"/>
      <c r="W309" s="60"/>
      <c r="X309" s="60"/>
      <c r="Y309" s="60"/>
      <c r="Z309" s="60"/>
      <c r="AA309" s="60"/>
      <c r="AB309" s="27"/>
      <c r="AC309" s="27"/>
      <c r="AD309" s="27"/>
      <c r="AE309" s="27"/>
      <c r="AF309" s="27"/>
      <c r="AG309" s="27"/>
      <c r="AH309" s="27"/>
      <c r="AI309" s="27"/>
      <c r="AJ309" s="27"/>
    </row>
    <row r="310" spans="1:36">
      <c r="A310" s="20"/>
      <c r="B310" s="35"/>
      <c r="C310" s="27"/>
      <c r="D310" s="27"/>
      <c r="E310" s="27"/>
      <c r="F310" s="27"/>
      <c r="G310" s="27"/>
      <c r="H310" s="27"/>
      <c r="I310" s="27"/>
      <c r="J310" s="27"/>
      <c r="K310" s="27"/>
      <c r="L310" s="27"/>
      <c r="M310" s="27"/>
      <c r="N310" s="27"/>
      <c r="O310" s="27"/>
      <c r="P310" s="27"/>
      <c r="Q310" s="27"/>
      <c r="R310" s="27"/>
      <c r="S310" s="27"/>
      <c r="T310" s="27"/>
      <c r="U310" s="61"/>
      <c r="V310" s="27"/>
      <c r="W310" s="60"/>
      <c r="X310" s="60"/>
      <c r="Y310" s="60"/>
      <c r="Z310" s="60"/>
      <c r="AA310" s="60"/>
      <c r="AB310" s="27"/>
      <c r="AC310" s="27"/>
      <c r="AD310" s="27"/>
      <c r="AE310" s="27"/>
      <c r="AF310" s="27"/>
      <c r="AG310" s="27"/>
      <c r="AH310" s="27"/>
      <c r="AI310" s="27"/>
      <c r="AJ310" s="27"/>
    </row>
    <row r="311" ht="30" customHeight="1" spans="1:36">
      <c r="A311" s="20"/>
      <c r="B311" s="30" t="s">
        <v>1465</v>
      </c>
      <c r="C311" s="31"/>
      <c r="D311" s="27"/>
      <c r="E311" s="27"/>
      <c r="F311" s="27"/>
      <c r="G311" s="27"/>
      <c r="H311" s="27"/>
      <c r="I311" s="27"/>
      <c r="J311" s="27"/>
      <c r="K311" s="27"/>
      <c r="L311" s="27"/>
      <c r="M311" s="27"/>
      <c r="N311" s="27"/>
      <c r="O311" s="27"/>
      <c r="P311" s="27"/>
      <c r="Q311" s="27"/>
      <c r="R311" s="27"/>
      <c r="S311" s="27"/>
      <c r="T311" s="27"/>
      <c r="U311" s="61"/>
      <c r="V311" s="27"/>
      <c r="W311" s="60"/>
      <c r="X311" s="60"/>
      <c r="Y311" s="60"/>
      <c r="Z311" s="60"/>
      <c r="AA311" s="60"/>
      <c r="AB311" s="27"/>
      <c r="AC311" s="27"/>
      <c r="AD311" s="27"/>
      <c r="AE311" s="27"/>
      <c r="AF311" s="27"/>
      <c r="AG311" s="27"/>
      <c r="AH311" s="27"/>
      <c r="AI311" s="27"/>
      <c r="AJ311" s="27"/>
    </row>
    <row r="312" spans="1:36">
      <c r="A312" s="20"/>
      <c r="B312" s="35"/>
      <c r="C312" s="27"/>
      <c r="D312" s="27"/>
      <c r="E312" s="27"/>
      <c r="F312" s="27"/>
      <c r="G312" s="27"/>
      <c r="H312" s="27"/>
      <c r="I312" s="27"/>
      <c r="J312" s="27"/>
      <c r="K312" s="27"/>
      <c r="L312" s="27"/>
      <c r="M312" s="27"/>
      <c r="N312" s="27"/>
      <c r="O312" s="27"/>
      <c r="P312" s="27"/>
      <c r="Q312" s="27"/>
      <c r="R312" s="27"/>
      <c r="S312" s="27"/>
      <c r="T312" s="27"/>
      <c r="U312" s="61"/>
      <c r="V312" s="27"/>
      <c r="W312" s="60"/>
      <c r="X312" s="60"/>
      <c r="Y312" s="60"/>
      <c r="Z312" s="60"/>
      <c r="AA312" s="60"/>
      <c r="AB312" s="27"/>
      <c r="AC312" s="27"/>
      <c r="AD312" s="27"/>
      <c r="AE312" s="27"/>
      <c r="AF312" s="27"/>
      <c r="AG312" s="27"/>
      <c r="AH312" s="27"/>
      <c r="AI312" s="27"/>
      <c r="AJ312" s="27"/>
    </row>
    <row r="313" ht="34" customHeight="1" spans="1:36">
      <c r="A313" s="20"/>
      <c r="B313" s="24" t="s">
        <v>1466</v>
      </c>
      <c r="C313" s="25"/>
      <c r="D313" s="27"/>
      <c r="E313" s="27"/>
      <c r="F313" s="27"/>
      <c r="G313" s="27"/>
      <c r="H313" s="27"/>
      <c r="I313" s="27"/>
      <c r="J313" s="27"/>
      <c r="K313" s="27"/>
      <c r="L313" s="27"/>
      <c r="M313" s="27"/>
      <c r="N313" s="27"/>
      <c r="O313" s="27"/>
      <c r="P313" s="27"/>
      <c r="Q313" s="27"/>
      <c r="R313" s="27"/>
      <c r="S313" s="27"/>
      <c r="T313" s="27"/>
      <c r="U313" s="61"/>
      <c r="V313" s="27"/>
      <c r="W313" s="60"/>
      <c r="X313" s="60"/>
      <c r="Y313" s="60"/>
      <c r="Z313" s="60"/>
      <c r="AA313" s="60"/>
      <c r="AB313" s="27"/>
      <c r="AC313" s="27"/>
      <c r="AD313" s="27"/>
      <c r="AE313" s="27"/>
      <c r="AF313" s="27"/>
      <c r="AG313" s="27"/>
      <c r="AH313" s="27"/>
      <c r="AI313" s="27"/>
      <c r="AJ313" s="27"/>
    </row>
    <row r="314" ht="24" customHeight="1" spans="1:36">
      <c r="A314" s="20"/>
      <c r="B314" s="30" t="s">
        <v>38</v>
      </c>
      <c r="C314" s="31"/>
      <c r="D314" s="27"/>
      <c r="E314" s="27"/>
      <c r="F314" s="27"/>
      <c r="G314" s="27"/>
      <c r="H314" s="27"/>
      <c r="I314" s="27"/>
      <c r="J314" s="27"/>
      <c r="K314" s="27"/>
      <c r="L314" s="27"/>
      <c r="M314" s="27"/>
      <c r="N314" s="27"/>
      <c r="O314" s="27"/>
      <c r="P314" s="27"/>
      <c r="Q314" s="27"/>
      <c r="R314" s="27"/>
      <c r="S314" s="27"/>
      <c r="T314" s="27"/>
      <c r="U314" s="61"/>
      <c r="V314" s="27"/>
      <c r="W314" s="60"/>
      <c r="X314" s="60"/>
      <c r="Y314" s="60"/>
      <c r="Z314" s="60"/>
      <c r="AA314" s="60"/>
      <c r="AB314" s="27"/>
      <c r="AC314" s="27"/>
      <c r="AD314" s="27"/>
      <c r="AE314" s="27"/>
      <c r="AF314" s="27"/>
      <c r="AG314" s="27"/>
      <c r="AH314" s="27"/>
      <c r="AI314" s="27"/>
      <c r="AJ314" s="27"/>
    </row>
    <row r="315" spans="1:36">
      <c r="A315" s="20"/>
      <c r="B315" s="35"/>
      <c r="C315" s="27"/>
      <c r="D315" s="27"/>
      <c r="E315" s="27"/>
      <c r="F315" s="27"/>
      <c r="G315" s="27"/>
      <c r="H315" s="27"/>
      <c r="I315" s="27"/>
      <c r="J315" s="27"/>
      <c r="K315" s="27"/>
      <c r="L315" s="27"/>
      <c r="M315" s="27"/>
      <c r="N315" s="27"/>
      <c r="O315" s="27"/>
      <c r="P315" s="27"/>
      <c r="Q315" s="27"/>
      <c r="R315" s="27"/>
      <c r="S315" s="27"/>
      <c r="T315" s="27"/>
      <c r="U315" s="61"/>
      <c r="V315" s="27"/>
      <c r="W315" s="60"/>
      <c r="X315" s="60"/>
      <c r="Y315" s="60"/>
      <c r="Z315" s="60"/>
      <c r="AA315" s="60"/>
      <c r="AB315" s="27"/>
      <c r="AC315" s="27"/>
      <c r="AD315" s="27"/>
      <c r="AE315" s="27"/>
      <c r="AF315" s="27"/>
      <c r="AG315" s="27"/>
      <c r="AH315" s="27"/>
      <c r="AI315" s="27"/>
      <c r="AJ315" s="27"/>
    </row>
    <row r="316" ht="20" customHeight="1" spans="1:36">
      <c r="A316" s="20"/>
      <c r="B316" s="30" t="s">
        <v>39</v>
      </c>
      <c r="C316" s="31"/>
      <c r="D316" s="27"/>
      <c r="E316" s="27"/>
      <c r="F316" s="27"/>
      <c r="G316" s="27"/>
      <c r="H316" s="27"/>
      <c r="I316" s="27"/>
      <c r="J316" s="27"/>
      <c r="K316" s="27"/>
      <c r="L316" s="27"/>
      <c r="M316" s="27"/>
      <c r="N316" s="27"/>
      <c r="O316" s="27"/>
      <c r="P316" s="27"/>
      <c r="Q316" s="27"/>
      <c r="R316" s="27"/>
      <c r="S316" s="27"/>
      <c r="T316" s="27"/>
      <c r="U316" s="61"/>
      <c r="V316" s="27"/>
      <c r="W316" s="60"/>
      <c r="X316" s="60"/>
      <c r="Y316" s="60"/>
      <c r="Z316" s="60"/>
      <c r="AA316" s="60"/>
      <c r="AB316" s="27"/>
      <c r="AC316" s="27"/>
      <c r="AD316" s="27"/>
      <c r="AE316" s="27"/>
      <c r="AF316" s="27"/>
      <c r="AG316" s="27"/>
      <c r="AH316" s="27"/>
      <c r="AI316" s="27"/>
      <c r="AJ316" s="27"/>
    </row>
    <row r="317" spans="1:36">
      <c r="A317" s="20"/>
      <c r="B317" s="35"/>
      <c r="C317" s="27"/>
      <c r="D317" s="27"/>
      <c r="E317" s="27"/>
      <c r="F317" s="27"/>
      <c r="G317" s="27"/>
      <c r="H317" s="27"/>
      <c r="I317" s="27"/>
      <c r="J317" s="27"/>
      <c r="K317" s="27"/>
      <c r="L317" s="27"/>
      <c r="M317" s="27"/>
      <c r="N317" s="27"/>
      <c r="O317" s="27"/>
      <c r="P317" s="27"/>
      <c r="Q317" s="27"/>
      <c r="R317" s="27"/>
      <c r="S317" s="27"/>
      <c r="T317" s="27"/>
      <c r="U317" s="61"/>
      <c r="V317" s="27"/>
      <c r="W317" s="60"/>
      <c r="X317" s="60"/>
      <c r="Y317" s="60"/>
      <c r="Z317" s="60"/>
      <c r="AA317" s="60"/>
      <c r="AB317" s="27"/>
      <c r="AC317" s="27"/>
      <c r="AD317" s="27"/>
      <c r="AE317" s="27"/>
      <c r="AF317" s="27"/>
      <c r="AG317" s="27"/>
      <c r="AH317" s="27"/>
      <c r="AI317" s="27"/>
      <c r="AJ317" s="27"/>
    </row>
    <row r="318" ht="31" customHeight="1" spans="1:36">
      <c r="A318" s="20"/>
      <c r="B318" s="24" t="s">
        <v>40</v>
      </c>
      <c r="C318" s="25"/>
      <c r="D318" s="26" t="s">
        <v>856</v>
      </c>
      <c r="E318" s="27"/>
      <c r="F318" s="27"/>
      <c r="G318" s="27"/>
      <c r="H318" s="27"/>
      <c r="I318" s="27"/>
      <c r="J318" s="27"/>
      <c r="K318" s="27"/>
      <c r="L318" s="27"/>
      <c r="M318" s="27"/>
      <c r="N318" s="27"/>
      <c r="O318" s="27"/>
      <c r="P318" s="27"/>
      <c r="Q318" s="27"/>
      <c r="R318" s="27"/>
      <c r="S318" s="27"/>
      <c r="T318" s="27"/>
      <c r="U318" s="61"/>
      <c r="V318" s="27"/>
      <c r="W318" s="60">
        <f>SUM(W319)</f>
        <v>246</v>
      </c>
      <c r="X318" s="60">
        <f>SUM(X319)</f>
        <v>246</v>
      </c>
      <c r="Y318" s="60">
        <f>SUM(Y319)</f>
        <v>0</v>
      </c>
      <c r="Z318" s="60">
        <f>SUM(Z319)</f>
        <v>0</v>
      </c>
      <c r="AA318" s="60">
        <f>SUM(AA319)</f>
        <v>0</v>
      </c>
      <c r="AB318" s="27"/>
      <c r="AC318" s="27"/>
      <c r="AD318" s="27"/>
      <c r="AE318" s="27"/>
      <c r="AF318" s="27"/>
      <c r="AG318" s="27"/>
      <c r="AH318" s="27"/>
      <c r="AI318" s="27"/>
      <c r="AJ318" s="27"/>
    </row>
    <row r="319" ht="60" customHeight="1" spans="1:36">
      <c r="A319" s="20"/>
      <c r="B319" s="48"/>
      <c r="C319" s="36" t="s">
        <v>41</v>
      </c>
      <c r="D319" s="50" t="s">
        <v>1467</v>
      </c>
      <c r="E319" s="27" t="s">
        <v>436</v>
      </c>
      <c r="F319" s="27" t="s">
        <v>1448</v>
      </c>
      <c r="G319" s="27" t="s">
        <v>1468</v>
      </c>
      <c r="H319" s="27"/>
      <c r="I319" s="27" t="s">
        <v>1469</v>
      </c>
      <c r="J319" s="27" t="s">
        <v>1469</v>
      </c>
      <c r="K319" s="27" t="s">
        <v>176</v>
      </c>
      <c r="L319" s="27" t="s">
        <v>1470</v>
      </c>
      <c r="M319" s="27" t="s">
        <v>1471</v>
      </c>
      <c r="N319" s="27" t="s">
        <v>1472</v>
      </c>
      <c r="O319" s="27" t="s">
        <v>1473</v>
      </c>
      <c r="P319" s="27" t="s">
        <v>1474</v>
      </c>
      <c r="Q319" s="27" t="s">
        <v>215</v>
      </c>
      <c r="R319" s="27" t="s">
        <v>805</v>
      </c>
      <c r="S319" s="27" t="s">
        <v>805</v>
      </c>
      <c r="T319" s="27" t="s">
        <v>873</v>
      </c>
      <c r="U319" s="61" t="s">
        <v>1475</v>
      </c>
      <c r="V319" s="36" t="s">
        <v>1476</v>
      </c>
      <c r="W319" s="68">
        <v>246</v>
      </c>
      <c r="X319" s="60">
        <v>246</v>
      </c>
      <c r="Y319" s="60"/>
      <c r="Z319" s="60"/>
      <c r="AA319" s="60"/>
      <c r="AB319" s="27"/>
      <c r="AC319" s="27"/>
      <c r="AD319" s="27" t="s">
        <v>111</v>
      </c>
      <c r="AE319" s="27" t="s">
        <v>111</v>
      </c>
      <c r="AF319" s="27" t="s">
        <v>111</v>
      </c>
      <c r="AG319" s="27" t="s">
        <v>111</v>
      </c>
      <c r="AH319" s="27"/>
      <c r="AI319" s="27" t="s">
        <v>111</v>
      </c>
      <c r="AJ319" s="27"/>
    </row>
    <row r="320" ht="23" customHeight="1" spans="1:36">
      <c r="A320" s="20"/>
      <c r="B320" s="24" t="s">
        <v>42</v>
      </c>
      <c r="C320" s="25"/>
      <c r="D320" s="27"/>
      <c r="E320" s="27"/>
      <c r="F320" s="27"/>
      <c r="G320" s="27"/>
      <c r="H320" s="27"/>
      <c r="I320" s="27"/>
      <c r="J320" s="27"/>
      <c r="K320" s="27"/>
      <c r="L320" s="27"/>
      <c r="M320" s="27"/>
      <c r="N320" s="27"/>
      <c r="O320" s="27"/>
      <c r="P320" s="27"/>
      <c r="Q320" s="27"/>
      <c r="R320" s="27"/>
      <c r="S320" s="27"/>
      <c r="T320" s="27"/>
      <c r="U320" s="61"/>
      <c r="V320" s="27"/>
      <c r="W320" s="60"/>
      <c r="X320" s="60"/>
      <c r="Y320" s="60"/>
      <c r="Z320" s="60"/>
      <c r="AA320" s="60"/>
      <c r="AB320" s="27"/>
      <c r="AC320" s="27"/>
      <c r="AD320" s="27"/>
      <c r="AE320" s="27"/>
      <c r="AF320" s="27"/>
      <c r="AG320" s="27"/>
      <c r="AH320" s="27"/>
      <c r="AI320" s="27"/>
      <c r="AJ320" s="27"/>
    </row>
    <row r="321" spans="1:36">
      <c r="A321" s="20"/>
      <c r="B321" s="30" t="s">
        <v>43</v>
      </c>
      <c r="C321" s="31"/>
      <c r="D321" s="27"/>
      <c r="E321" s="27"/>
      <c r="F321" s="27"/>
      <c r="G321" s="27"/>
      <c r="H321" s="27"/>
      <c r="I321" s="27"/>
      <c r="J321" s="27"/>
      <c r="K321" s="27"/>
      <c r="L321" s="27"/>
      <c r="M321" s="27"/>
      <c r="N321" s="27"/>
      <c r="O321" s="27"/>
      <c r="P321" s="27"/>
      <c r="Q321" s="27"/>
      <c r="R321" s="27"/>
      <c r="S321" s="27"/>
      <c r="T321" s="27"/>
      <c r="U321" s="61"/>
      <c r="V321" s="27"/>
      <c r="W321" s="60"/>
      <c r="X321" s="60"/>
      <c r="Y321" s="60"/>
      <c r="Z321" s="60"/>
      <c r="AA321" s="60"/>
      <c r="AB321" s="27"/>
      <c r="AC321" s="27"/>
      <c r="AD321" s="27"/>
      <c r="AE321" s="27"/>
      <c r="AF321" s="27"/>
      <c r="AG321" s="27"/>
      <c r="AH321" s="27"/>
      <c r="AI321" s="27"/>
      <c r="AJ321" s="27"/>
    </row>
  </sheetData>
  <mergeCells count="133">
    <mergeCell ref="A1:B1"/>
    <mergeCell ref="C1:D1"/>
    <mergeCell ref="A2:AJ2"/>
    <mergeCell ref="I3:Q3"/>
    <mergeCell ref="W3:AA3"/>
    <mergeCell ref="AB3:AC3"/>
    <mergeCell ref="AG3:AH3"/>
    <mergeCell ref="AI3:AJ3"/>
    <mergeCell ref="J4:M4"/>
    <mergeCell ref="N4:P4"/>
    <mergeCell ref="X4:Z4"/>
    <mergeCell ref="B6:C6"/>
    <mergeCell ref="B7:C7"/>
    <mergeCell ref="B8:C8"/>
    <mergeCell ref="B9:C9"/>
    <mergeCell ref="B42:C42"/>
    <mergeCell ref="B52:C52"/>
    <mergeCell ref="B54:C54"/>
    <mergeCell ref="B56:C56"/>
    <mergeCell ref="B78:C78"/>
    <mergeCell ref="B80:C80"/>
    <mergeCell ref="B81:C81"/>
    <mergeCell ref="B83:C83"/>
    <mergeCell ref="B91:C91"/>
    <mergeCell ref="B93:C93"/>
    <mergeCell ref="B95:C95"/>
    <mergeCell ref="B96:C96"/>
    <mergeCell ref="B101:C101"/>
    <mergeCell ref="B103:C103"/>
    <mergeCell ref="B104:C104"/>
    <mergeCell ref="B106:C106"/>
    <mergeCell ref="B108:C108"/>
    <mergeCell ref="B110:C110"/>
    <mergeCell ref="B112:C112"/>
    <mergeCell ref="B113:C113"/>
    <mergeCell ref="B115:C115"/>
    <mergeCell ref="B117:C117"/>
    <mergeCell ref="B119:C119"/>
    <mergeCell ref="B121:C121"/>
    <mergeCell ref="B122:C122"/>
    <mergeCell ref="B126:C126"/>
    <mergeCell ref="B133:C133"/>
    <mergeCell ref="B136:C136"/>
    <mergeCell ref="B138:C138"/>
    <mergeCell ref="B140:C140"/>
    <mergeCell ref="B141:C141"/>
    <mergeCell ref="B142:C142"/>
    <mergeCell ref="B144:C144"/>
    <mergeCell ref="B146:C146"/>
    <mergeCell ref="B147:C147"/>
    <mergeCell ref="B149:C149"/>
    <mergeCell ref="B151:C151"/>
    <mergeCell ref="B153:C153"/>
    <mergeCell ref="B154:C154"/>
    <mergeCell ref="B156:C156"/>
    <mergeCell ref="B158:C158"/>
    <mergeCell ref="B159:C159"/>
    <mergeCell ref="B161:C161"/>
    <mergeCell ref="B163:C163"/>
    <mergeCell ref="B165:C165"/>
    <mergeCell ref="B166:C166"/>
    <mergeCell ref="B168:C168"/>
    <mergeCell ref="B169:C169"/>
    <mergeCell ref="B170:C170"/>
    <mergeCell ref="B172:C172"/>
    <mergeCell ref="B204:C204"/>
    <mergeCell ref="B211:C211"/>
    <mergeCell ref="B221:C221"/>
    <mergeCell ref="B224:C224"/>
    <mergeCell ref="B226:C226"/>
    <mergeCell ref="B245:C245"/>
    <mergeCell ref="B246:C246"/>
    <mergeCell ref="B250:C250"/>
    <mergeCell ref="B253:C253"/>
    <mergeCell ref="B256:C256"/>
    <mergeCell ref="B268:C268"/>
    <mergeCell ref="B269:C269"/>
    <mergeCell ref="B271:C271"/>
    <mergeCell ref="B273:C273"/>
    <mergeCell ref="B275:C275"/>
    <mergeCell ref="B277:C277"/>
    <mergeCell ref="B279:C279"/>
    <mergeCell ref="B281:C281"/>
    <mergeCell ref="B283:C283"/>
    <mergeCell ref="B284:C284"/>
    <mergeCell ref="B285:C285"/>
    <mergeCell ref="B287:C287"/>
    <mergeCell ref="B289:C289"/>
    <mergeCell ref="B291:C291"/>
    <mergeCell ref="B292:C292"/>
    <mergeCell ref="B293:C293"/>
    <mergeCell ref="B295:C295"/>
    <mergeCell ref="B296:C296"/>
    <mergeCell ref="B298:C298"/>
    <mergeCell ref="B300:C300"/>
    <mergeCell ref="B301:C301"/>
    <mergeCell ref="B303:C303"/>
    <mergeCell ref="B305:C305"/>
    <mergeCell ref="B307:C307"/>
    <mergeCell ref="B309:C309"/>
    <mergeCell ref="B311:C311"/>
    <mergeCell ref="B313:C313"/>
    <mergeCell ref="B314:C314"/>
    <mergeCell ref="B316:C316"/>
    <mergeCell ref="B318:C318"/>
    <mergeCell ref="B320:C320"/>
    <mergeCell ref="B321:C321"/>
    <mergeCell ref="A3:A5"/>
    <mergeCell ref="B3:B5"/>
    <mergeCell ref="C3:C5"/>
    <mergeCell ref="D3:D5"/>
    <mergeCell ref="E3:E5"/>
    <mergeCell ref="F3:F5"/>
    <mergeCell ref="G3:G5"/>
    <mergeCell ref="H3:H5"/>
    <mergeCell ref="I4:I5"/>
    <mergeCell ref="Q4:Q5"/>
    <mergeCell ref="R3:R5"/>
    <mergeCell ref="S3:S5"/>
    <mergeCell ref="T3:T5"/>
    <mergeCell ref="U3:U5"/>
    <mergeCell ref="V3:V5"/>
    <mergeCell ref="W4:W5"/>
    <mergeCell ref="AA4:AA5"/>
    <mergeCell ref="AB4:AB5"/>
    <mergeCell ref="AC4:AC5"/>
    <mergeCell ref="AD3:AD5"/>
    <mergeCell ref="AE3:AE5"/>
    <mergeCell ref="AF3:AF5"/>
    <mergeCell ref="AG4:AG5"/>
    <mergeCell ref="AH4:AH5"/>
    <mergeCell ref="AI4:AI5"/>
    <mergeCell ref="AJ4:AJ5"/>
  </mergeCells>
  <dataValidations count="1">
    <dataValidation type="list" allowBlank="1" showInputMessage="1" showErrorMessage="1" sqref="C36 C66 C71 C72 C74 C87 C167 C171 C179 C180 C181 C182 C199 C229 C263 C265 C40:C41">
      <formula1>INDIRECT(#REF!)</formula1>
    </dataValidation>
  </dataValidations>
  <printOptions horizontalCentered="1"/>
  <pageMargins left="0.786805555555556" right="0.550694444444444" top="0.984027777777778" bottom="0.984027777777778" header="0.511805555555556" footer="0.511805555555556"/>
  <pageSetup paperSize="8" orientation="landscape" useFirstPageNumber="1" horizontalDpi="600"/>
  <headerFooter>
    <oddFooter>&amp;C－&amp;P－</oddFooter>
  </headerFooter>
  <ignoredErrors>
    <ignoredError sqref="W101 W42:AA42 W93:AA93 W52:AA52" formula="1"/>
    <ignoredError sqref="W102 W67 W29:W30 W43:W46 W60 W98:W99 W127:W131 W114 W173:W176 W84:W85 W177 W183 W70 W179:W181" formulaRange="1"/>
  </ignoredError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
  <sheetViews>
    <sheetView workbookViewId="0">
      <selection activeCell="J8" sqref="J8"/>
    </sheetView>
  </sheetViews>
  <sheetFormatPr defaultColWidth="9" defaultRowHeight="14.25" outlineLevelRow="7"/>
  <cols>
    <col min="1" max="1" width="9" style="1"/>
    <col min="2" max="14" width="12.625" style="1" customWidth="1"/>
    <col min="15" max="16384" width="9" style="1"/>
  </cols>
  <sheetData>
    <row r="1" spans="1:14">
      <c r="A1" s="1">
        <v>1</v>
      </c>
      <c r="B1" s="1">
        <v>1</v>
      </c>
      <c r="C1" s="1">
        <v>2</v>
      </c>
      <c r="D1" s="1">
        <v>3</v>
      </c>
      <c r="E1" s="1">
        <v>4</v>
      </c>
      <c r="F1" s="1">
        <v>5</v>
      </c>
      <c r="G1" s="1">
        <v>6</v>
      </c>
      <c r="H1" s="1">
        <v>7</v>
      </c>
      <c r="I1" s="1">
        <v>8</v>
      </c>
      <c r="J1" s="1">
        <v>9</v>
      </c>
      <c r="K1" s="1">
        <v>10</v>
      </c>
      <c r="L1" s="1">
        <v>11</v>
      </c>
      <c r="M1" s="1">
        <v>12</v>
      </c>
      <c r="N1" s="1">
        <v>13</v>
      </c>
    </row>
    <row r="2" ht="59.1" customHeight="1" spans="1:14">
      <c r="A2" s="2" t="s">
        <v>3</v>
      </c>
      <c r="B2" s="3" t="s">
        <v>1477</v>
      </c>
      <c r="C2" s="4" t="s">
        <v>1478</v>
      </c>
      <c r="D2" s="3" t="s">
        <v>1479</v>
      </c>
      <c r="E2" s="3" t="s">
        <v>1480</v>
      </c>
      <c r="F2" s="3" t="s">
        <v>1481</v>
      </c>
      <c r="G2" s="3" t="s">
        <v>1482</v>
      </c>
      <c r="H2" s="3" t="s">
        <v>1483</v>
      </c>
      <c r="I2" s="3" t="s">
        <v>1484</v>
      </c>
      <c r="J2" s="3" t="s">
        <v>1485</v>
      </c>
      <c r="K2" s="3" t="s">
        <v>1486</v>
      </c>
      <c r="L2" s="3" t="s">
        <v>1487</v>
      </c>
      <c r="M2" s="3" t="s">
        <v>1488</v>
      </c>
      <c r="N2" s="3" t="s">
        <v>41</v>
      </c>
    </row>
    <row r="3" ht="59.1" customHeight="1" spans="1:14">
      <c r="A3" s="5" t="s">
        <v>1489</v>
      </c>
      <c r="B3" s="3" t="s">
        <v>1490</v>
      </c>
      <c r="C3" s="3" t="s">
        <v>1491</v>
      </c>
      <c r="D3" s="3" t="s">
        <v>1492</v>
      </c>
      <c r="E3" s="3" t="s">
        <v>1480</v>
      </c>
      <c r="F3" s="3" t="s">
        <v>1493</v>
      </c>
      <c r="G3" s="3" t="s">
        <v>1494</v>
      </c>
      <c r="H3" s="4" t="s">
        <v>1483</v>
      </c>
      <c r="I3" s="4" t="s">
        <v>1495</v>
      </c>
      <c r="J3" s="3" t="s">
        <v>1496</v>
      </c>
      <c r="K3" s="3" t="s">
        <v>1497</v>
      </c>
      <c r="L3" s="3" t="s">
        <v>1498</v>
      </c>
      <c r="M3" s="3" t="s">
        <v>1499</v>
      </c>
      <c r="N3" s="3" t="s">
        <v>41</v>
      </c>
    </row>
    <row r="4" ht="59.1" customHeight="1" spans="1:14">
      <c r="A4" s="6"/>
      <c r="B4" s="3" t="s">
        <v>1500</v>
      </c>
      <c r="C4" s="3" t="s">
        <v>1501</v>
      </c>
      <c r="D4" s="3" t="s">
        <v>1502</v>
      </c>
      <c r="E4" s="3"/>
      <c r="F4" s="3" t="s">
        <v>1503</v>
      </c>
      <c r="G4" s="3" t="s">
        <v>1504</v>
      </c>
      <c r="H4" s="3"/>
      <c r="I4" s="4" t="s">
        <v>1505</v>
      </c>
      <c r="J4" s="3" t="s">
        <v>1506</v>
      </c>
      <c r="K4" s="3" t="s">
        <v>1507</v>
      </c>
      <c r="L4" s="3" t="s">
        <v>1508</v>
      </c>
      <c r="M4" s="3" t="s">
        <v>1509</v>
      </c>
      <c r="N4" s="3"/>
    </row>
    <row r="5" ht="59.1" customHeight="1" spans="1:14">
      <c r="A5" s="6"/>
      <c r="B5" s="3" t="s">
        <v>1510</v>
      </c>
      <c r="C5" s="3" t="s">
        <v>1511</v>
      </c>
      <c r="D5" s="3"/>
      <c r="E5" s="3"/>
      <c r="F5" s="3" t="s">
        <v>1512</v>
      </c>
      <c r="G5" s="3" t="s">
        <v>1513</v>
      </c>
      <c r="H5" s="3"/>
      <c r="I5" s="3" t="s">
        <v>1514</v>
      </c>
      <c r="J5" s="3" t="s">
        <v>1515</v>
      </c>
      <c r="K5" s="3" t="s">
        <v>1516</v>
      </c>
      <c r="L5" s="3" t="s">
        <v>1517</v>
      </c>
      <c r="M5" s="3" t="s">
        <v>1518</v>
      </c>
      <c r="N5" s="3"/>
    </row>
    <row r="6" ht="59.1" customHeight="1" spans="1:14">
      <c r="A6" s="6"/>
      <c r="B6" s="3" t="s">
        <v>1519</v>
      </c>
      <c r="C6" s="3" t="s">
        <v>1520</v>
      </c>
      <c r="D6" s="3"/>
      <c r="E6" s="3"/>
      <c r="F6" s="3" t="s">
        <v>1521</v>
      </c>
      <c r="G6" s="3" t="s">
        <v>1522</v>
      </c>
      <c r="H6" s="3"/>
      <c r="I6" s="4" t="s">
        <v>1523</v>
      </c>
      <c r="J6" s="3"/>
      <c r="K6" s="3" t="s">
        <v>1524</v>
      </c>
      <c r="L6" s="3" t="s">
        <v>1525</v>
      </c>
      <c r="M6" s="3" t="s">
        <v>1526</v>
      </c>
      <c r="N6" s="3"/>
    </row>
    <row r="7" ht="59.1" customHeight="1" spans="1:14">
      <c r="A7" s="6"/>
      <c r="B7" s="3" t="s">
        <v>43</v>
      </c>
      <c r="C7" s="3"/>
      <c r="D7" s="3"/>
      <c r="E7" s="3"/>
      <c r="F7" s="3"/>
      <c r="G7" s="3" t="s">
        <v>1527</v>
      </c>
      <c r="H7" s="3"/>
      <c r="I7" s="3" t="s">
        <v>43</v>
      </c>
      <c r="J7" s="3"/>
      <c r="K7" s="3" t="s">
        <v>1528</v>
      </c>
      <c r="L7" s="3" t="s">
        <v>1529</v>
      </c>
      <c r="M7" s="3"/>
      <c r="N7" s="3"/>
    </row>
    <row r="8" ht="59.1" customHeight="1" spans="1:14">
      <c r="A8" s="7"/>
      <c r="B8" s="3"/>
      <c r="C8" s="3"/>
      <c r="D8" s="3"/>
      <c r="E8" s="3"/>
      <c r="F8" s="3"/>
      <c r="G8" s="3" t="s">
        <v>1530</v>
      </c>
      <c r="H8" s="3"/>
      <c r="I8" s="3"/>
      <c r="J8" s="3"/>
      <c r="K8" s="3"/>
      <c r="L8" s="3" t="s">
        <v>43</v>
      </c>
      <c r="M8" s="3"/>
      <c r="N8" s="3"/>
    </row>
  </sheetData>
  <mergeCells count="1">
    <mergeCell ref="A3:A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汇总表</vt:lpstr>
      <vt:lpstr>明细表</vt:lpstr>
      <vt:lpstr>勿删除（项目类型）</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dc:creator>
  <cp:lastModifiedBy>後來</cp:lastModifiedBy>
  <dcterms:created xsi:type="dcterms:W3CDTF">2019-07-15T01:46:00Z</dcterms:created>
  <cp:lastPrinted>2023-08-08T01:46:00Z</cp:lastPrinted>
  <dcterms:modified xsi:type="dcterms:W3CDTF">2024-09-02T07:28:34Z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2052-12.1.0.17147</vt:lpwstr>
  </property>
  <property fmtid="{D5CDD505-2E9C-101B-9397-08002B2CF9AE}" pid="3" name="ICV">
    <vt:lpwstr>B6541DA1206746EAA6F4C7D24DC83446</vt:lpwstr>
  </property>
</Properties>
</file>